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7845" windowHeight="7590"/>
  </bookViews>
  <sheets>
    <sheet name="Plan1" sheetId="1" r:id="rId1"/>
    <sheet name="Plan2" sheetId="2" r:id="rId2"/>
    <sheet name="Plan3" sheetId="3" r:id="rId3"/>
  </sheets>
  <definedNames>
    <definedName name="_xlnm.Print_Area" localSheetId="0">Plan1!$A$1:$I$227</definedName>
  </definedNames>
  <calcPr calcId="145621"/>
</workbook>
</file>

<file path=xl/calcChain.xml><?xml version="1.0" encoding="utf-8"?>
<calcChain xmlns="http://schemas.openxmlformats.org/spreadsheetml/2006/main">
  <c r="I114" i="1" l="1"/>
  <c r="H113" i="1"/>
  <c r="H112" i="1"/>
  <c r="H111" i="1"/>
  <c r="H83" i="1" l="1"/>
  <c r="H9" i="1" l="1"/>
  <c r="I9" i="1"/>
  <c r="H10" i="1"/>
  <c r="I10" i="1" s="1"/>
  <c r="H12" i="1"/>
  <c r="I12" i="1" s="1"/>
  <c r="H13" i="1"/>
  <c r="I13" i="1" s="1"/>
  <c r="H14" i="1"/>
  <c r="I14" i="1" s="1"/>
  <c r="H16" i="1"/>
  <c r="I16" i="1" s="1"/>
  <c r="H17" i="1"/>
  <c r="I17" i="1" s="1"/>
  <c r="H19" i="1"/>
  <c r="I19" i="1" s="1"/>
  <c r="H20" i="1"/>
  <c r="I20" i="1" s="1"/>
  <c r="H21" i="1"/>
  <c r="I21" i="1" s="1"/>
  <c r="H23" i="1"/>
  <c r="I23" i="1" s="1"/>
  <c r="H24" i="1"/>
  <c r="I24" i="1" s="1"/>
  <c r="H26" i="1"/>
  <c r="I26" i="1" s="1"/>
  <c r="H27" i="1"/>
  <c r="I27" i="1" s="1"/>
  <c r="H28" i="1"/>
  <c r="I28" i="1" s="1"/>
  <c r="H30" i="1"/>
  <c r="I30" i="1" s="1"/>
  <c r="H31" i="1"/>
  <c r="I31" i="1" s="1"/>
  <c r="H32" i="1"/>
  <c r="I32" i="1" s="1"/>
  <c r="H34" i="1"/>
  <c r="I34" i="1" s="1"/>
  <c r="H35" i="1"/>
  <c r="I35" i="1" s="1"/>
  <c r="H36" i="1"/>
  <c r="I36" i="1" s="1"/>
  <c r="H40" i="1"/>
  <c r="I40" i="1" s="1"/>
  <c r="H41" i="1"/>
  <c r="I41" i="1"/>
  <c r="H45" i="1"/>
  <c r="I45" i="1" s="1"/>
  <c r="H46" i="1"/>
  <c r="I46" i="1" s="1"/>
  <c r="H47" i="1"/>
  <c r="I47" i="1" s="1"/>
  <c r="H49" i="1"/>
  <c r="I49" i="1" s="1"/>
  <c r="H50" i="1"/>
  <c r="I50" i="1"/>
  <c r="H51" i="1"/>
  <c r="I51" i="1"/>
  <c r="H53" i="1"/>
  <c r="I53" i="1" s="1"/>
  <c r="H54" i="1"/>
  <c r="I54" i="1" s="1"/>
  <c r="H58" i="1"/>
  <c r="I58" i="1" s="1"/>
  <c r="H59" i="1"/>
  <c r="I59" i="1" s="1"/>
  <c r="H60" i="1"/>
  <c r="I60" i="1" s="1"/>
  <c r="H62" i="1"/>
  <c r="I62" i="1" s="1"/>
  <c r="H63" i="1"/>
  <c r="I63" i="1" s="1"/>
  <c r="H67" i="1"/>
  <c r="I67" i="1" s="1"/>
  <c r="H68" i="1"/>
  <c r="I68" i="1" s="1"/>
  <c r="H69" i="1"/>
  <c r="I69" i="1" s="1"/>
  <c r="H71" i="1"/>
  <c r="I71" i="1" s="1"/>
  <c r="H72" i="1"/>
  <c r="I72" i="1" s="1"/>
  <c r="H73" i="1"/>
  <c r="I73" i="1" s="1"/>
  <c r="H75" i="1"/>
  <c r="I75" i="1" s="1"/>
  <c r="H76" i="1"/>
  <c r="I76" i="1" s="1"/>
  <c r="H78" i="1"/>
  <c r="I78" i="1" s="1"/>
  <c r="H79" i="1"/>
  <c r="I79" i="1"/>
  <c r="H81" i="1"/>
  <c r="I81" i="1" s="1"/>
  <c r="I83" i="1"/>
  <c r="H87" i="1"/>
  <c r="I87" i="1"/>
  <c r="H88" i="1"/>
  <c r="I88" i="1" s="1"/>
  <c r="H92" i="1"/>
  <c r="I92" i="1" s="1"/>
  <c r="H93" i="1"/>
  <c r="I93" i="1" s="1"/>
  <c r="H95" i="1"/>
  <c r="I95" i="1" s="1"/>
  <c r="H96" i="1"/>
  <c r="I96" i="1" s="1"/>
  <c r="H97" i="1"/>
  <c r="I97" i="1" s="1"/>
  <c r="H99" i="1"/>
  <c r="I99" i="1" s="1"/>
  <c r="H100" i="1"/>
  <c r="I100" i="1" s="1"/>
  <c r="H101" i="1"/>
  <c r="I101" i="1" s="1"/>
  <c r="H103" i="1"/>
  <c r="I103" i="1" s="1"/>
  <c r="H105" i="1"/>
  <c r="I105" i="1" s="1"/>
  <c r="H106" i="1"/>
  <c r="I106" i="1" s="1"/>
  <c r="H107" i="1"/>
  <c r="I107" i="1" s="1"/>
  <c r="H117" i="1"/>
  <c r="I117" i="1" s="1"/>
  <c r="H118" i="1"/>
  <c r="I118" i="1" s="1"/>
  <c r="H119" i="1"/>
  <c r="I119" i="1" s="1"/>
  <c r="H123" i="1"/>
  <c r="I123" i="1" s="1"/>
  <c r="H124" i="1"/>
  <c r="I124" i="1" s="1"/>
  <c r="H125" i="1"/>
  <c r="I125" i="1" s="1"/>
  <c r="H127" i="1"/>
  <c r="I127" i="1" s="1"/>
  <c r="H131" i="1"/>
  <c r="I131" i="1" s="1"/>
  <c r="H132" i="1"/>
  <c r="I132" i="1" s="1"/>
  <c r="H133" i="1"/>
  <c r="I133" i="1" s="1"/>
  <c r="H135" i="1"/>
  <c r="I135" i="1" s="1"/>
  <c r="H136" i="1"/>
  <c r="I136" i="1" s="1"/>
  <c r="H137" i="1"/>
  <c r="I137" i="1" s="1"/>
  <c r="H139" i="1"/>
  <c r="I139" i="1" s="1"/>
  <c r="H140" i="1"/>
  <c r="I140" i="1" s="1"/>
  <c r="H141" i="1"/>
  <c r="I141" i="1" s="1"/>
  <c r="H143" i="1"/>
  <c r="I143" i="1" s="1"/>
  <c r="H144" i="1"/>
  <c r="I144" i="1" s="1"/>
  <c r="H145" i="1"/>
  <c r="I145" i="1" s="1"/>
  <c r="H147" i="1"/>
  <c r="I147" i="1" s="1"/>
  <c r="H151" i="1"/>
  <c r="I151" i="1" s="1"/>
  <c r="H152" i="1"/>
  <c r="I152" i="1" s="1"/>
  <c r="H154" i="1"/>
  <c r="I154" i="1" s="1"/>
  <c r="H156" i="1"/>
  <c r="I156" i="1" s="1"/>
  <c r="H157" i="1"/>
  <c r="I157" i="1" s="1"/>
  <c r="H159" i="1"/>
  <c r="I159" i="1" s="1"/>
  <c r="H160" i="1"/>
  <c r="I160" i="1" s="1"/>
  <c r="H162" i="1"/>
  <c r="I162" i="1" s="1"/>
  <c r="H163" i="1"/>
  <c r="I163" i="1" s="1"/>
  <c r="H167" i="1"/>
  <c r="I167" i="1" s="1"/>
  <c r="H168" i="1"/>
  <c r="I168" i="1" s="1"/>
  <c r="H169" i="1"/>
  <c r="I169" i="1" s="1"/>
  <c r="H171" i="1"/>
  <c r="I171" i="1" s="1"/>
  <c r="H172" i="1"/>
  <c r="I172" i="1" s="1"/>
  <c r="H173" i="1"/>
  <c r="I173" i="1" s="1"/>
  <c r="H175" i="1"/>
  <c r="I175" i="1" s="1"/>
  <c r="H176" i="1"/>
  <c r="I176" i="1" s="1"/>
  <c r="H177" i="1"/>
  <c r="I177" i="1" s="1"/>
  <c r="H179" i="1"/>
  <c r="I179" i="1" s="1"/>
  <c r="H180" i="1"/>
  <c r="I180" i="1" s="1"/>
  <c r="H181" i="1"/>
  <c r="I181" i="1" s="1"/>
  <c r="H183" i="1"/>
  <c r="I183" i="1" s="1"/>
  <c r="H184" i="1"/>
  <c r="I184" i="1" s="1"/>
  <c r="H188" i="1"/>
  <c r="I188" i="1" s="1"/>
  <c r="H190" i="1"/>
  <c r="I190" i="1" s="1"/>
  <c r="H192" i="1"/>
  <c r="I192" i="1" s="1"/>
  <c r="H193" i="1"/>
  <c r="I193" i="1" s="1"/>
  <c r="H194" i="1"/>
  <c r="I194" i="1" s="1"/>
  <c r="H196" i="1"/>
  <c r="I196" i="1" s="1"/>
  <c r="H197" i="1"/>
  <c r="I197" i="1" s="1"/>
  <c r="H198" i="1"/>
  <c r="I198" i="1" s="1"/>
  <c r="H200" i="1"/>
  <c r="I200" i="1" s="1"/>
  <c r="H201" i="1"/>
  <c r="I201" i="1" s="1"/>
  <c r="H202" i="1"/>
  <c r="I202" i="1" s="1"/>
  <c r="H206" i="1"/>
  <c r="I206" i="1" s="1"/>
  <c r="H207" i="1"/>
  <c r="I207" i="1" s="1"/>
  <c r="H208" i="1"/>
  <c r="I208" i="1" s="1"/>
  <c r="H210" i="1"/>
  <c r="I210" i="1" s="1"/>
  <c r="H211" i="1"/>
  <c r="I211" i="1" s="1"/>
  <c r="H213" i="1"/>
  <c r="I213" i="1" s="1"/>
  <c r="H214" i="1"/>
  <c r="I214" i="1" s="1"/>
  <c r="H215" i="1"/>
  <c r="I215" i="1" s="1"/>
  <c r="H219" i="1"/>
  <c r="I219" i="1" s="1"/>
  <c r="H220" i="1"/>
  <c r="I220" i="1" s="1"/>
  <c r="H221" i="1"/>
  <c r="I221" i="1" s="1"/>
  <c r="I89" i="1" l="1"/>
  <c r="I203" i="1"/>
  <c r="I148" i="1"/>
  <c r="I222" i="1"/>
  <c r="I120" i="1"/>
  <c r="I185" i="1"/>
  <c r="I164" i="1"/>
  <c r="I55" i="1"/>
  <c r="I108" i="1"/>
  <c r="I64" i="1"/>
  <c r="I42" i="1"/>
  <c r="I37" i="1"/>
  <c r="I216" i="1"/>
  <c r="I128" i="1"/>
  <c r="I84" i="1"/>
  <c r="H224" i="1" l="1"/>
</calcChain>
</file>

<file path=xl/sharedStrings.xml><?xml version="1.0" encoding="utf-8"?>
<sst xmlns="http://schemas.openxmlformats.org/spreadsheetml/2006/main" count="613" uniqueCount="310">
  <si>
    <t>CÓDIGO</t>
  </si>
  <si>
    <t>FONTE</t>
  </si>
  <si>
    <t>ITEM</t>
  </si>
  <si>
    <t>MATERIAL/SERVIÇO</t>
  </si>
  <si>
    <t>UNIDADE</t>
  </si>
  <si>
    <t>QTDE.</t>
  </si>
  <si>
    <t>TOTAL R$</t>
  </si>
  <si>
    <t>CUSTO UNIT. R$</t>
  </si>
  <si>
    <t>ESTIMATIVA DE ORÇAMENTO</t>
  </si>
  <si>
    <t>1.0</t>
  </si>
  <si>
    <t>SERVIÇOS PRELIMINARES</t>
  </si>
  <si>
    <t>1.1</t>
  </si>
  <si>
    <t>M²</t>
  </si>
  <si>
    <t>SINAPI</t>
  </si>
  <si>
    <t>1.2</t>
  </si>
  <si>
    <t>1.3</t>
  </si>
  <si>
    <t>1.3.1</t>
  </si>
  <si>
    <t>Ginásio</t>
  </si>
  <si>
    <t>1.3.2</t>
  </si>
  <si>
    <t>Pavilhão</t>
  </si>
  <si>
    <t>1.4</t>
  </si>
  <si>
    <t>Ginásio - Piso</t>
  </si>
  <si>
    <t>1.4.1</t>
  </si>
  <si>
    <t>Ginásio - Paredes</t>
  </si>
  <si>
    <t>1.4.2</t>
  </si>
  <si>
    <t>1.5</t>
  </si>
  <si>
    <t>1.5.1</t>
  </si>
  <si>
    <t>UNID.</t>
  </si>
  <si>
    <t xml:space="preserve">UNID. </t>
  </si>
  <si>
    <t>Mezanino</t>
  </si>
  <si>
    <t>1.6</t>
  </si>
  <si>
    <t>1.6.1</t>
  </si>
  <si>
    <t>1.6.2</t>
  </si>
  <si>
    <t>1.7</t>
  </si>
  <si>
    <t>2.0</t>
  </si>
  <si>
    <t>PAREDES</t>
  </si>
  <si>
    <t>2.1</t>
  </si>
  <si>
    <t>M³</t>
  </si>
  <si>
    <t>3.0</t>
  </si>
  <si>
    <t>2.1.1</t>
  </si>
  <si>
    <t>2.1.2</t>
  </si>
  <si>
    <t>REVESTIMENTO DE PAREDES</t>
  </si>
  <si>
    <t>3.1</t>
  </si>
  <si>
    <t>3.1.1</t>
  </si>
  <si>
    <t>3.1.2</t>
  </si>
  <si>
    <t>3.2</t>
  </si>
  <si>
    <t>3.3</t>
  </si>
  <si>
    <t>3.2.1</t>
  </si>
  <si>
    <t>3.2.2</t>
  </si>
  <si>
    <t>3.3.1</t>
  </si>
  <si>
    <t>3.3.2</t>
  </si>
  <si>
    <t>4.0</t>
  </si>
  <si>
    <t>PISO</t>
  </si>
  <si>
    <t>4.1</t>
  </si>
  <si>
    <t>5.0</t>
  </si>
  <si>
    <t>PINTURA</t>
  </si>
  <si>
    <t>5.1</t>
  </si>
  <si>
    <t>5.1.1</t>
  </si>
  <si>
    <t>5.1.2</t>
  </si>
  <si>
    <t>5.2</t>
  </si>
  <si>
    <t>6.0</t>
  </si>
  <si>
    <t>FORRO</t>
  </si>
  <si>
    <t>6.1</t>
  </si>
  <si>
    <t>7.0</t>
  </si>
  <si>
    <t>LOUÇAS SANITÁRIAS</t>
  </si>
  <si>
    <t>7.1</t>
  </si>
  <si>
    <t>7.2</t>
  </si>
  <si>
    <t>8.0</t>
  </si>
  <si>
    <t>PIAS E LAVATÓRIOS</t>
  </si>
  <si>
    <t>8.1</t>
  </si>
  <si>
    <t>8.1.1</t>
  </si>
  <si>
    <t>8.1.2</t>
  </si>
  <si>
    <t>8.1.3</t>
  </si>
  <si>
    <t>9.0</t>
  </si>
  <si>
    <t>METAIS SANITÁRIOS</t>
  </si>
  <si>
    <t>9.1</t>
  </si>
  <si>
    <t>DIVISÓRIAS SANITÁRIAS</t>
  </si>
  <si>
    <t>10.0</t>
  </si>
  <si>
    <t>10.1</t>
  </si>
  <si>
    <t>10.1.1</t>
  </si>
  <si>
    <t>10.1.2</t>
  </si>
  <si>
    <t>10.1.3</t>
  </si>
  <si>
    <t>10.2</t>
  </si>
  <si>
    <t>10.2.1</t>
  </si>
  <si>
    <t>11.0</t>
  </si>
  <si>
    <t>ACESSÓRIOS</t>
  </si>
  <si>
    <t>11.1</t>
  </si>
  <si>
    <t>11.1.1</t>
  </si>
  <si>
    <t>11.1.2</t>
  </si>
  <si>
    <t>11.1.3</t>
  </si>
  <si>
    <t>11.2</t>
  </si>
  <si>
    <t>11.2.1</t>
  </si>
  <si>
    <t>11.2.2</t>
  </si>
  <si>
    <t>11.2.3</t>
  </si>
  <si>
    <t>11.3</t>
  </si>
  <si>
    <t>11.3.1</t>
  </si>
  <si>
    <t>11.3.2</t>
  </si>
  <si>
    <t>11.3.3</t>
  </si>
  <si>
    <t>11.4</t>
  </si>
  <si>
    <t>11.4.1</t>
  </si>
  <si>
    <t>12.0</t>
  </si>
  <si>
    <t>ESQUADRIAS</t>
  </si>
  <si>
    <t>12.1</t>
  </si>
  <si>
    <t>12.1.1</t>
  </si>
  <si>
    <t>12.2</t>
  </si>
  <si>
    <t>12.2.1</t>
  </si>
  <si>
    <t>13.0</t>
  </si>
  <si>
    <t>INSTALAÇÕES HIDRÁULICAS</t>
  </si>
  <si>
    <t>13.1.1</t>
  </si>
  <si>
    <t>13.2</t>
  </si>
  <si>
    <t>METROS</t>
  </si>
  <si>
    <t>13.3</t>
  </si>
  <si>
    <t>13.1</t>
  </si>
  <si>
    <t>13.1.2</t>
  </si>
  <si>
    <t>13.1.3</t>
  </si>
  <si>
    <t>13.2.1</t>
  </si>
  <si>
    <t>13.2.2</t>
  </si>
  <si>
    <t>13.2.3</t>
  </si>
  <si>
    <t>13.3.1</t>
  </si>
  <si>
    <t>13.3.2</t>
  </si>
  <si>
    <t>13.3.3</t>
  </si>
  <si>
    <t>13.4.1</t>
  </si>
  <si>
    <t>13.4</t>
  </si>
  <si>
    <t>13.4.2</t>
  </si>
  <si>
    <t>13.4.3</t>
  </si>
  <si>
    <t>13.5</t>
  </si>
  <si>
    <t>13.5.1</t>
  </si>
  <si>
    <t>13.5.2</t>
  </si>
  <si>
    <t>14.0</t>
  </si>
  <si>
    <t>INSTALAÇÕES SANITÁRIAS</t>
  </si>
  <si>
    <t>14.1.1</t>
  </si>
  <si>
    <t>14.1</t>
  </si>
  <si>
    <t>14.2</t>
  </si>
  <si>
    <t>14.2.1</t>
  </si>
  <si>
    <t>14.3</t>
  </si>
  <si>
    <t>14.3.1</t>
  </si>
  <si>
    <t>14.3.2</t>
  </si>
  <si>
    <t>14.3.3</t>
  </si>
  <si>
    <t>14.4</t>
  </si>
  <si>
    <t>14.4.1</t>
  </si>
  <si>
    <t>14.4.2</t>
  </si>
  <si>
    <t>14.4.3</t>
  </si>
  <si>
    <t>14.5</t>
  </si>
  <si>
    <t>14.5.1</t>
  </si>
  <si>
    <t>14.5.2</t>
  </si>
  <si>
    <t>14.5.3</t>
  </si>
  <si>
    <t>15.0</t>
  </si>
  <si>
    <t>INSTALAÇÕES ELÉTRICAS</t>
  </si>
  <si>
    <t>15.1</t>
  </si>
  <si>
    <t>15.1.1</t>
  </si>
  <si>
    <t>15.1.2</t>
  </si>
  <si>
    <t>15.1.3</t>
  </si>
  <si>
    <t>15.2</t>
  </si>
  <si>
    <t>15.2.1</t>
  </si>
  <si>
    <t>15.2.2</t>
  </si>
  <si>
    <t>7.1.1</t>
  </si>
  <si>
    <t>7.1.2</t>
  </si>
  <si>
    <t>6.1.1</t>
  </si>
  <si>
    <t>6.1.2</t>
  </si>
  <si>
    <t>4.1.1</t>
  </si>
  <si>
    <t>4.1.2</t>
  </si>
  <si>
    <t>1.5.2</t>
  </si>
  <si>
    <t>1.5.3</t>
  </si>
  <si>
    <t>9.1.1</t>
  </si>
  <si>
    <t>9.1.2</t>
  </si>
  <si>
    <t>9.1.3</t>
  </si>
  <si>
    <t>DEINFRA</t>
  </si>
  <si>
    <t>PLACA DE OBRA</t>
  </si>
  <si>
    <t>DEMOLIÇÃO DE ALVENARIA DE BLOCO FURADO, DE FORMA MANUAL, SEM REAPROVEITAMENTO.</t>
  </si>
  <si>
    <t>DEMOLIÇÃO DE REVESTIMENTO CERÂMICO, DE FORMA MANUAL, SEM REAPROVEITAMENTO</t>
  </si>
  <si>
    <t>CHAPISCO APLICADO EM ALVENARIAS E ESTRUTURAS DE CONCRETO INTERNAS, COM ROLO PARA TEXTURA ACRÍLICA. ARGAMASSA TRAÇO 1:4 E EMULSÃO POLIMÉRICA (ADESIVO) COM PREPARO MANUAL</t>
  </si>
  <si>
    <t>REVESTIMENTO CERÂMICO PARA PISO COM PLACAS TIPO ESMALTADA EXTRA DE DIMENSÕES 45X45 CM</t>
  </si>
  <si>
    <t>FORRO EM RÉGUAS DE PVC, FRISADO, PARA AMBIENTES COMERCIAIS, INCLUSIVE ESTRUTURA DE FIXAÇÃO</t>
  </si>
  <si>
    <t>VASO SANITARIO SIFONADO CONVENCIONAL COM LOUÇA BRANCA - FORNECIMENTO E INSTALAÇÃO</t>
  </si>
  <si>
    <t>CUSTO UNIT. + BDI</t>
  </si>
  <si>
    <t>SABONETEIRA PLASTICA TIPO DISPENSER PARA SABONETE LIQUIDO COM RESERVATORIO 800 A 1500 ML, INCLUSO FIXAÇÃO.</t>
  </si>
  <si>
    <t>BARRA DE APOIO RETA, EM ACO INOX POLIDO, COMPRIMENTO 90 CM, FIXADA NA PAREDE - FORNECIMENTO E INSTALAÇÃO</t>
  </si>
  <si>
    <t>PORTA EM ALUMÍNIO DE ABRIR TIPO VENEZIANA COM GUARNIÇÃO, FIXAÇÃO COM PARAFUSOS - FORNECIMENTO E INSTALAÇÃO</t>
  </si>
  <si>
    <t>12.3</t>
  </si>
  <si>
    <t>UNID</t>
  </si>
  <si>
    <t>BATENTE PARA PORTA DE MADEIRA, FIXAÇÃO COM ARGAMASSA, FORNECIMENTO E INSTALAÇÃO</t>
  </si>
  <si>
    <t>12.3.1</t>
  </si>
  <si>
    <t>REGISTRO DE GAVETA BRUTO, LATÃO, ROSCÁVEL, 1/2", COM ACABAMENTO E CANOPLA CROMADOS - FORNECIMENTO E INSTALAÇÃO</t>
  </si>
  <si>
    <t>JOELHO 90 GRAUS, PVC, SOLDÁVEL, DN 25MM, INSTALADO EM RAMAL OU SUB-RAMALDE ÁGUA - FORNECIMENTO E INSTALAÇÃO</t>
  </si>
  <si>
    <t>TE, PVC, SOLDÁVEL, DN 25MM, INSTALADO EM RAMAL OU SUB-RAMAL DE ÁGUA - FORNECIMENTO E INSTALAÇÃO</t>
  </si>
  <si>
    <t>TUBO, PVC, SOLDÁVEL, DN 25MM, INSTALADO EM SUB-RAMAL DE ÁGUA - FORNECIMENTO E INSTALAÇÃO</t>
  </si>
  <si>
    <t>TUBO, PVC, SOLDÁVEL, DN 25MM, INSTALADO EM RAMAL DE ÁGUA - FORNECIMENTO E INSTALAÇÃO</t>
  </si>
  <si>
    <t>TANQUE SÉPTICO CIRCULAR, EM CONCRETO PRÉ-MOLDADO, DIÂMETRO INTERNO = 2,38 M, ALTURA INTERNA = 3,0 M, VOLUME ÚTIL: 12234,2 L (PARA 86 CONTRIB UINTES</t>
  </si>
  <si>
    <t>FILTRO ANAERÓBIO CIRCULAR, EM CONCRETO PRÉ-MOLDADO, DIÂMETRO INTERNO = 2,88 M, ALTURA INTERNA = 1,50 M, VOLUME ÚTIL: 7817,3 L (PARA 75 CONTR IBUINTES</t>
  </si>
  <si>
    <t>TUBO PVC, SERIE NORMAL, ESGOTO PREDIAL, DN 100 MM, FORNECIDO E INSTALADO EM RAMAL DE DESCARGA OU RAMAL DE ESGOTO SANITÁRIO</t>
  </si>
  <si>
    <t>TUBO PVC, SERIE NORMAL, ESGOTO PREDIAL, DN 50 MM, FORNECIDO E INSTALADO EM RAMAL DE DESCARGA OU RAMAL DE ESGOTO SANITÁRIO</t>
  </si>
  <si>
    <t>RALO SIFONADO, PVC, DN 100 X 40 MM, JUNTA SOLDÁVEL, FORNECIDO E INSTALADO EM RAMAIS DE ENCAMINHAMENTO DE ÁGUA PLUVIAL</t>
  </si>
  <si>
    <t>REMOÇÃO LUMINÁRIAS</t>
  </si>
  <si>
    <t>1.8</t>
  </si>
  <si>
    <t>1.8.1</t>
  </si>
  <si>
    <t>1.8.2</t>
  </si>
  <si>
    <t>1.8.3</t>
  </si>
  <si>
    <t>REBOCO</t>
  </si>
  <si>
    <t>4.1.3</t>
  </si>
  <si>
    <t>ABRIGO PROVISÓRIO DE PINUS</t>
  </si>
  <si>
    <t>APLICAÇÃO DE FUNDO SELADOR ACRÍLICO EM PAREDES, UMA DEMÃO</t>
  </si>
  <si>
    <t>ESPELHO CRISTAL 4MM</t>
  </si>
  <si>
    <t>PORTA PAPEL TOALHA</t>
  </si>
  <si>
    <t>PORTA PAPEL HIGIENICO</t>
  </si>
  <si>
    <t>11.4.2</t>
  </si>
  <si>
    <t>11.4.3</t>
  </si>
  <si>
    <t>11.5</t>
  </si>
  <si>
    <t>11.5.1</t>
  </si>
  <si>
    <t>12.1.2</t>
  </si>
  <si>
    <t>12.3.3</t>
  </si>
  <si>
    <t>12.4</t>
  </si>
  <si>
    <t>12.4.1</t>
  </si>
  <si>
    <t>1.3.3</t>
  </si>
  <si>
    <t>1.7.1</t>
  </si>
  <si>
    <t>1.7.2</t>
  </si>
  <si>
    <t>1.7.3</t>
  </si>
  <si>
    <t>5.2.1</t>
  </si>
  <si>
    <t>5.2.2</t>
  </si>
  <si>
    <t>15.3</t>
  </si>
  <si>
    <t>15.3.1</t>
  </si>
  <si>
    <t>15.3.2</t>
  </si>
  <si>
    <t>15.3.3</t>
  </si>
  <si>
    <t>TAPA VISTA DE MICTÓRIO EM GRANITO CINZA POLIDO, ESP = 3CM, ASSENTADO COM ARGAMASSA COLANTE AC III-E</t>
  </si>
  <si>
    <t>DIVISORIA SANITÁRIA, TIPO CABINE, EM GRANITO CINZA POLIDO, ESP = 3CM, ASSENTADO COM ARGAMASSA COLANTE AC III-E, EXCLUSIVE FERRAGENS</t>
  </si>
  <si>
    <t>LUMINÁRIA TUBULAR LED 2 X 16W - 120 CM - COMPLETA - FORNECIMENTO E INSTALAÇÃO</t>
  </si>
  <si>
    <t>BASE PLAFON COM UMA LÂMPADA LED 10W</t>
  </si>
  <si>
    <t>REMOÇÃO DE LOUÇAS SANITÁRIAS</t>
  </si>
  <si>
    <t>REMOÇÃO DE PORTAS C/ REAPROVEITAMENTO</t>
  </si>
  <si>
    <t>REMOÇÃO DE PORTAS S/ REAPROVEITAMENTO</t>
  </si>
  <si>
    <t>7.2.1</t>
  </si>
  <si>
    <t>12.5</t>
  </si>
  <si>
    <t>12.5.1</t>
  </si>
  <si>
    <t>12.5.2</t>
  </si>
  <si>
    <t>APLICAÇÃO MANUAL DE PINTURA COM TINTA LÁTEX ACRÍLICA EM PAREDES, DUAS DEMÃOS - COR BRANCA</t>
  </si>
  <si>
    <t>5.4</t>
  </si>
  <si>
    <t>APLICAÇÃO MANUAL DE PINTURA COM TINTA LÁTEX ACRÍLICA EM PAREDES, DUAS DEMÃOS - COR AZUL</t>
  </si>
  <si>
    <t>5.5</t>
  </si>
  <si>
    <t>5.4.1</t>
  </si>
  <si>
    <t>5.5.1</t>
  </si>
  <si>
    <t>APLICAÇÃO MANUAL DE PINTURA COM TINTA LÁTEX ACRÍLICA EM PAREDES, DUAS DEMÃOS - COR LARANJA</t>
  </si>
  <si>
    <t>1.11</t>
  </si>
  <si>
    <t>REMOÇÃO DE INTERRUPTORES/TOMADAS ELÉTRICAS, DE FORMA MANUAL, SEM REAPROVEITAMENTO</t>
  </si>
  <si>
    <t>1.11.1</t>
  </si>
  <si>
    <t>1.11.2</t>
  </si>
  <si>
    <t>1.11.3</t>
  </si>
  <si>
    <t>PINTURA TINTA DE ACABAMENTO (PIGMENTADA) ESMALTE SINTÉTICO BRILHANTE EM MADEIRA, 2 DEMÃOS. - BATENTE</t>
  </si>
  <si>
    <t>PINTURA TINTA DE ACABAMENTO (PIGMENTADA) ESMALTE SINTÉTICO BRILHANTE EM MADEIRA, 2 DEMÃOS. - BATENTE E PORTAS EXISTENTES/NOVAS</t>
  </si>
  <si>
    <t>TORNEIRA CROMADA DE MESA, 1/2 OU 3/4, PARA LAVATÓRIO, FORNECIMENTO E INSTALAÇÃO</t>
  </si>
  <si>
    <t>FECHADURA DE EMBUTIR PARA PORTAS INTERNAS, COMPLETA,  COM EXECUÇÃO DE FURO - FORNECIMENTO E INSTALAÇÃO</t>
  </si>
  <si>
    <t>ALVENARIA DE VEDAÇÃO DE BLOCOS CERÂMICOS FURADOS NA HORIZONTAL DE 9X9X19 CM (ESPESSURA 9 CM) E ARGAMASSA DE ASSENTAMENTO COM PREPARO MANUAL</t>
  </si>
  <si>
    <t>ASSENTO SANITÁRIO CONVENCIONAL - FORNECIMENTO E INSTALACAO</t>
  </si>
  <si>
    <t>7.2.2</t>
  </si>
  <si>
    <t>7.2.3</t>
  </si>
  <si>
    <t>7.4</t>
  </si>
  <si>
    <t>7.4.1</t>
  </si>
  <si>
    <t>7.4.2</t>
  </si>
  <si>
    <t>7.4.3</t>
  </si>
  <si>
    <t>VASO SANITARIO SIFONADO CONVENCIONAL PARA PCD SEM FURO FRONTAL COM LOUÇA BRANCA SEM ASSENTO, INCLUSO CONJUNTO DE LIGAÇÃO PARA BACIA SANITÁRIA AJUSTÁVEL - FORNECIMENTO E INSTALAÇÃO</t>
  </si>
  <si>
    <t>VÁLVULA DE DESCARGA METÁLICA, BASE 1 1/2", ACABAMENTO METALICO CROMADO - FORNECIMENTO E INSTALAÇÃO</t>
  </si>
  <si>
    <t>7.5</t>
  </si>
  <si>
    <t>7.5.1</t>
  </si>
  <si>
    <t>7.6</t>
  </si>
  <si>
    <t>7.6.1</t>
  </si>
  <si>
    <t>7.6.2</t>
  </si>
  <si>
    <t>7.6.3</t>
  </si>
  <si>
    <t>MERCADO</t>
  </si>
  <si>
    <t>4.2</t>
  </si>
  <si>
    <t>4.2.1</t>
  </si>
  <si>
    <t>RODAPÉ CERÂMICO DE 7CM DE ALTURA COM PLACAS TIPO ESMALTADA EXTRA DE DIMENSÕES 45X45CM</t>
  </si>
  <si>
    <t>LIMPEZA FINAL DA OBRA</t>
  </si>
  <si>
    <t>16.0</t>
  </si>
  <si>
    <t>PONTO DE ILUMINAÇÃO E TOMADA, RESIDENCIAL, INCLUINDO INTERRUPTOR SIMPLES E TOMADA 10A/250V, CAIXA ELÉTRICA, ELETRODUTO, CABO, RASGO, QUEBRA E CHUMBAMENTO (EXCLUINDO LUMINÁRIA E LÂMPADA)</t>
  </si>
  <si>
    <t>16.1</t>
  </si>
  <si>
    <t>LIMPEZA</t>
  </si>
  <si>
    <t>16.1.1</t>
  </si>
  <si>
    <t>16.1.2</t>
  </si>
  <si>
    <t>16.1.3</t>
  </si>
  <si>
    <t>TOTAL DO ITEM 16.0</t>
  </si>
  <si>
    <t>TOTAL DO ITEM 15.0</t>
  </si>
  <si>
    <t>TOTAL DO ITEM 14.0</t>
  </si>
  <si>
    <t>TOTAL DO ITEM 13.0</t>
  </si>
  <si>
    <t>TOTAL DO ITEM 12.0</t>
  </si>
  <si>
    <t>TOTAL DO ITEM 11.0</t>
  </si>
  <si>
    <t>TOTAL DO ITEM 10.0</t>
  </si>
  <si>
    <t>TOTAL DO ITEM 9.0</t>
  </si>
  <si>
    <t>TOTAL DO ITEM 8.0</t>
  </si>
  <si>
    <t>TOTAL DO ITEM 7.0</t>
  </si>
  <si>
    <t>TOTAL DO ITEM 6.0</t>
  </si>
  <si>
    <t>TOTAL DO ITEM 5.0</t>
  </si>
  <si>
    <t>TOTAL DO ITEM 4.0</t>
  </si>
  <si>
    <t>TOTAL DO ITEM 3.0</t>
  </si>
  <si>
    <t>TOTAL DO ITEM 2.0</t>
  </si>
  <si>
    <t>TOTAL DO ITEM 1.0</t>
  </si>
  <si>
    <t>REVESTIMENTO CERÂMICO PARA PAREDES INTERNAS COM PLACAS TIPO ESMALTADA EXTRA DE DIMENSÕES 33X45 CM</t>
  </si>
  <si>
    <t>MICTÓRIO SIFONADO LOUÇA BRANCA FORNECIMENTO E INSTALAÇÃO</t>
  </si>
  <si>
    <t>KIT DE PORTA DE MADEIRA PARA PINTURA, SEMI-OCA (LEVE OU MÉDIA), 70X210CM, ESPESSURA DE 3,5CM, ITENS INCLUSOS: DOBRADIÇAS, MONTAGEM E INSTALAÇÃO DO BATENTE, FECHADURA COM EXECUÇÃO DO FURO - FORNECIMENTO E INSTALAÇÃO</t>
  </si>
  <si>
    <t>KIT DE PORTA DE MADEIRA PARA PINTURA, SEMI-OCA (LEVE OU MÉDIA), 80X210CM, ESPESSURA DE 3,5CM, ITENS INCLUSOS: DOBRADIÇAS, MONTAGEM E INSTALAÇÃO DO BATENTE, FECHADURA COM EXECUÇÃO DO FURO - FORNECIMENTO E INSTALAÇÃO</t>
  </si>
  <si>
    <t>LAVATÓRIO COM TAMPO EM GRANITO CINZA, INCLUSO CUBA OVAL DE EMBUTIR EM LOUÇA BRANCA</t>
  </si>
  <si>
    <t>Endereço:</t>
  </si>
  <si>
    <t>Proprietário:</t>
  </si>
  <si>
    <t>Prefeitura Municipal de Ascurra</t>
  </si>
  <si>
    <t>Rua Lúcio Marchi, n° 641, Bairro Nossa Senhora de Lurdes, Ascurra/SC</t>
  </si>
  <si>
    <t>Data Ref.:</t>
  </si>
  <si>
    <t>159,00 m²</t>
  </si>
  <si>
    <t>Março 2022</t>
  </si>
  <si>
    <t>Área total à reformar</t>
  </si>
  <si>
    <t>VALOR TOTAL DA OBRA</t>
  </si>
  <si>
    <t>OBS.: A EMPRESA EXECUTORA DEVERÁ SER RESPONSÁVEL PELA SEGURANÇA PREVENTIVA CONTRA ACIDENTES, CONFORME DISPOSTO NO MEMORIAL DESCRITIVO</t>
  </si>
  <si>
    <t>PLANILHA ESTIMATIVA DE CUSTOS DA REFORMA DOS SANITÁRIOS DO PARQUE PER TUTTI</t>
  </si>
  <si>
    <t>ESTIMATIVA POSSUI O VALOR TOTAL DE R$ 164.200,23 (CENTRO E SESSENTA E QUATRO MIL, DUZENTOS REAIS E VINTE E TRÊS CENTAVOS).                                                                FONTE DE PREÇOS: TABELA SINAPI - FEVEREIRO 2022 (DESONERADA), DEINFRA - FEVEREIRO 2022                                                                                                                                          ORÇAMENTO VALOR MÉDIO REFERENTE ITEM 8.1 - Marm. Uller, Marm. Granivale e Marm. 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</si>
</sst>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&quot;R$&quot;\ #,##0.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8">
    <xf numFmtId="0" fontId="0" fillId="0" borderId="0" xfId="0"/>
    <xf numFmtId="0" fontId="0" fillId="0" borderId="0" xfId="0" applyFont="1"/>
    <xf numFmtId="0" fontId="0" fillId="0" borderId="0" xfId="0" applyFont="1" applyAlignment="1">
      <alignment horizontal="left" vertical="center"/>
    </xf>
    <xf numFmtId="44" fontId="0" fillId="0" borderId="0" xfId="1" applyFont="1" applyBorder="1"/>
    <xf numFmtId="164" fontId="0" fillId="0" borderId="0" xfId="0" applyNumberFormat="1" applyFont="1" applyBorder="1" applyAlignment="1">
      <alignment horizontal="left" vertical="center"/>
    </xf>
    <xf numFmtId="164" fontId="2" fillId="0" borderId="0" xfId="0" applyNumberFormat="1" applyFont="1" applyBorder="1" applyAlignment="1">
      <alignment horizontal="left" vertical="center"/>
    </xf>
    <xf numFmtId="164" fontId="2" fillId="0" borderId="0" xfId="0" applyNumberFormat="1" applyFont="1" applyFill="1" applyBorder="1" applyAlignment="1">
      <alignment horizontal="left" vertical="center"/>
    </xf>
    <xf numFmtId="164" fontId="0" fillId="0" borderId="0" xfId="0" applyNumberFormat="1" applyFont="1" applyFill="1" applyBorder="1" applyAlignment="1">
      <alignment horizontal="left" vertical="center"/>
    </xf>
    <xf numFmtId="0" fontId="0" fillId="0" borderId="0" xfId="0" applyFont="1" applyFill="1"/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/>
    </xf>
    <xf numFmtId="2" fontId="4" fillId="0" borderId="1" xfId="0" applyNumberFormat="1" applyFont="1" applyBorder="1" applyAlignment="1">
      <alignment horizontal="left" vertical="center"/>
    </xf>
    <xf numFmtId="44" fontId="4" fillId="0" borderId="1" xfId="1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164" fontId="4" fillId="0" borderId="1" xfId="0" applyNumberFormat="1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/>
    </xf>
    <xf numFmtId="2" fontId="6" fillId="0" borderId="1" xfId="0" applyNumberFormat="1" applyFont="1" applyBorder="1" applyAlignment="1">
      <alignment horizontal="left" vertical="center"/>
    </xf>
    <xf numFmtId="164" fontId="6" fillId="0" borderId="1" xfId="0" applyNumberFormat="1" applyFont="1" applyBorder="1" applyAlignment="1">
      <alignment horizontal="left" vertical="center"/>
    </xf>
    <xf numFmtId="44" fontId="6" fillId="0" borderId="1" xfId="1" applyFont="1" applyBorder="1" applyAlignment="1">
      <alignment horizontal="left" vertical="center"/>
    </xf>
    <xf numFmtId="0" fontId="6" fillId="0" borderId="0" xfId="0" applyFont="1" applyAlignment="1">
      <alignment wrapText="1"/>
    </xf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vertical="center"/>
    </xf>
    <xf numFmtId="0" fontId="6" fillId="3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/>
    </xf>
    <xf numFmtId="2" fontId="6" fillId="3" borderId="1" xfId="0" applyNumberFormat="1" applyFont="1" applyFill="1" applyBorder="1" applyAlignment="1">
      <alignment horizontal="left" vertical="center"/>
    </xf>
    <xf numFmtId="44" fontId="6" fillId="3" borderId="1" xfId="1" applyFont="1" applyFill="1" applyBorder="1" applyAlignment="1">
      <alignment vertical="center"/>
    </xf>
    <xf numFmtId="44" fontId="6" fillId="3" borderId="1" xfId="1" applyFont="1" applyFill="1" applyBorder="1" applyAlignment="1">
      <alignment horizontal="right" vertical="center"/>
    </xf>
    <xf numFmtId="44" fontId="6" fillId="3" borderId="1" xfId="1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left" vertical="center"/>
    </xf>
    <xf numFmtId="164" fontId="4" fillId="2" borderId="1" xfId="0" applyNumberFormat="1" applyFont="1" applyFill="1" applyBorder="1" applyAlignment="1">
      <alignment horizontal="left" vertical="center"/>
    </xf>
    <xf numFmtId="164" fontId="6" fillId="3" borderId="1" xfId="0" applyNumberFormat="1" applyFont="1" applyFill="1" applyBorder="1" applyAlignment="1">
      <alignment horizontal="left" vertical="center"/>
    </xf>
    <xf numFmtId="0" fontId="4" fillId="0" borderId="0" xfId="0" applyFont="1" applyAlignment="1">
      <alignment wrapText="1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vertical="center"/>
    </xf>
    <xf numFmtId="0" fontId="4" fillId="3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/>
    </xf>
    <xf numFmtId="2" fontId="4" fillId="3" borderId="1" xfId="0" applyNumberFormat="1" applyFont="1" applyFill="1" applyBorder="1" applyAlignment="1">
      <alignment horizontal="left" vertical="center"/>
    </xf>
    <xf numFmtId="164" fontId="4" fillId="3" borderId="1" xfId="0" applyNumberFormat="1" applyFont="1" applyFill="1" applyBorder="1" applyAlignment="1">
      <alignment horizontal="left" vertical="center"/>
    </xf>
    <xf numFmtId="0" fontId="4" fillId="0" borderId="1" xfId="0" applyFont="1" applyBorder="1" applyAlignment="1">
      <alignment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1" xfId="0" applyFont="1" applyFill="1" applyBorder="1" applyAlignment="1">
      <alignment horizontal="left" vertical="center"/>
    </xf>
    <xf numFmtId="2" fontId="4" fillId="0" borderId="1" xfId="0" applyNumberFormat="1" applyFont="1" applyFill="1" applyBorder="1" applyAlignment="1">
      <alignment horizontal="left" vertical="center"/>
    </xf>
    <xf numFmtId="164" fontId="4" fillId="0" borderId="1" xfId="0" applyNumberFormat="1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vertical="center" wrapText="1"/>
    </xf>
    <xf numFmtId="0" fontId="6" fillId="3" borderId="1" xfId="0" applyFont="1" applyFill="1" applyBorder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/>
    <xf numFmtId="0" fontId="4" fillId="0" borderId="1" xfId="0" applyFont="1" applyBorder="1" applyAlignment="1">
      <alignment horizontal="center"/>
    </xf>
    <xf numFmtId="0" fontId="4" fillId="0" borderId="0" xfId="0" applyFont="1" applyAlignment="1">
      <alignment vertical="center" wrapText="1"/>
    </xf>
    <xf numFmtId="0" fontId="4" fillId="3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/>
    </xf>
    <xf numFmtId="2" fontId="6" fillId="2" borderId="1" xfId="0" applyNumberFormat="1" applyFont="1" applyFill="1" applyBorder="1" applyAlignment="1">
      <alignment horizontal="left" vertical="center"/>
    </xf>
    <xf numFmtId="164" fontId="6" fillId="2" borderId="1" xfId="0" applyNumberFormat="1" applyFont="1" applyFill="1" applyBorder="1" applyAlignment="1">
      <alignment horizontal="left" vertical="center"/>
    </xf>
    <xf numFmtId="164" fontId="6" fillId="0" borderId="1" xfId="0" applyNumberFormat="1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164" fontId="4" fillId="0" borderId="0" xfId="0" applyNumberFormat="1" applyFont="1" applyAlignment="1">
      <alignment horizontal="left" vertical="center"/>
    </xf>
    <xf numFmtId="0" fontId="4" fillId="0" borderId="2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4" fillId="4" borderId="1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vertical="center"/>
    </xf>
    <xf numFmtId="44" fontId="4" fillId="4" borderId="1" xfId="0" applyNumberFormat="1" applyFont="1" applyFill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33"/>
  <sheetViews>
    <sheetView tabSelected="1" topLeftCell="A217" workbookViewId="0">
      <selection activeCell="D7" sqref="D7"/>
    </sheetView>
  </sheetViews>
  <sheetFormatPr defaultRowHeight="15" x14ac:dyDescent="0.25"/>
  <cols>
    <col min="1" max="1" width="11.7109375" bestFit="1" customWidth="1"/>
    <col min="2" max="2" width="9.28515625" bestFit="1" customWidth="1"/>
    <col min="3" max="3" width="9" customWidth="1"/>
    <col min="4" max="4" width="80" customWidth="1"/>
    <col min="5" max="5" width="10.85546875" bestFit="1" customWidth="1"/>
    <col min="6" max="6" width="7.28515625" bestFit="1" customWidth="1"/>
    <col min="7" max="7" width="11" bestFit="1" customWidth="1"/>
    <col min="8" max="8" width="12.7109375" bestFit="1" customWidth="1"/>
    <col min="9" max="9" width="14.140625" customWidth="1"/>
    <col min="14" max="14" width="10.5703125" bestFit="1" customWidth="1"/>
  </cols>
  <sheetData>
    <row r="1" spans="1:14" ht="45.75" customHeight="1" x14ac:dyDescent="0.25">
      <c r="A1" s="86" t="s">
        <v>308</v>
      </c>
      <c r="B1" s="86"/>
      <c r="C1" s="86"/>
      <c r="D1" s="86"/>
      <c r="E1" s="86"/>
      <c r="F1" s="86"/>
      <c r="G1" s="86"/>
      <c r="H1" s="86"/>
      <c r="I1" s="86"/>
    </row>
    <row r="2" spans="1:14" ht="15.75" x14ac:dyDescent="0.25">
      <c r="A2" s="87"/>
      <c r="B2" s="87"/>
      <c r="C2" s="87"/>
      <c r="D2" s="87"/>
      <c r="E2" s="87"/>
      <c r="F2" s="87"/>
      <c r="G2" s="87"/>
      <c r="H2" s="87"/>
      <c r="I2" s="87"/>
    </row>
    <row r="3" spans="1:14" x14ac:dyDescent="0.25">
      <c r="A3" s="10" t="s">
        <v>299</v>
      </c>
      <c r="B3" s="10"/>
      <c r="C3" s="11" t="s">
        <v>300</v>
      </c>
      <c r="D3" s="11"/>
      <c r="E3" s="9"/>
      <c r="F3" s="9"/>
      <c r="G3" s="10" t="s">
        <v>302</v>
      </c>
      <c r="H3" s="10"/>
      <c r="I3" s="12" t="s">
        <v>304</v>
      </c>
    </row>
    <row r="4" spans="1:14" x14ac:dyDescent="0.25">
      <c r="A4" s="10" t="s">
        <v>298</v>
      </c>
      <c r="B4" s="10"/>
      <c r="C4" s="11" t="s">
        <v>301</v>
      </c>
      <c r="D4" s="11"/>
      <c r="E4" s="9"/>
      <c r="F4" s="9"/>
      <c r="G4" s="10" t="s">
        <v>305</v>
      </c>
      <c r="H4" s="10"/>
      <c r="I4" s="13" t="s">
        <v>303</v>
      </c>
    </row>
    <row r="5" spans="1:14" x14ac:dyDescent="0.25">
      <c r="A5" s="9"/>
      <c r="B5" s="9"/>
      <c r="C5" s="9"/>
      <c r="D5" s="9"/>
      <c r="E5" s="9"/>
      <c r="F5" s="9"/>
      <c r="G5" s="9"/>
      <c r="H5" s="9"/>
      <c r="I5" s="9"/>
    </row>
    <row r="6" spans="1:14" ht="15.75" customHeight="1" x14ac:dyDescent="0.25">
      <c r="A6" s="14" t="s">
        <v>8</v>
      </c>
      <c r="B6" s="14"/>
      <c r="C6" s="14"/>
      <c r="D6" s="14"/>
      <c r="E6" s="14"/>
      <c r="F6" s="14"/>
      <c r="G6" s="14"/>
      <c r="H6" s="14"/>
      <c r="I6" s="14"/>
      <c r="J6" s="2"/>
      <c r="K6" s="1"/>
      <c r="L6" s="1"/>
    </row>
    <row r="7" spans="1:14" ht="33.75" customHeight="1" x14ac:dyDescent="0.25">
      <c r="A7" s="15" t="s">
        <v>1</v>
      </c>
      <c r="B7" s="15" t="s">
        <v>0</v>
      </c>
      <c r="C7" s="15" t="s">
        <v>2</v>
      </c>
      <c r="D7" s="15" t="s">
        <v>3</v>
      </c>
      <c r="E7" s="15" t="s">
        <v>4</v>
      </c>
      <c r="F7" s="15" t="s">
        <v>5</v>
      </c>
      <c r="G7" s="16" t="s">
        <v>7</v>
      </c>
      <c r="H7" s="16" t="s">
        <v>174</v>
      </c>
      <c r="I7" s="16" t="s">
        <v>6</v>
      </c>
      <c r="J7" s="2"/>
      <c r="K7" s="1"/>
      <c r="L7" s="1"/>
    </row>
    <row r="8" spans="1:14" x14ac:dyDescent="0.25">
      <c r="A8" s="17"/>
      <c r="B8" s="17"/>
      <c r="C8" s="18" t="s">
        <v>9</v>
      </c>
      <c r="D8" s="19" t="s">
        <v>10</v>
      </c>
      <c r="E8" s="17"/>
      <c r="F8" s="17"/>
      <c r="G8" s="19"/>
      <c r="H8" s="19"/>
      <c r="I8" s="19"/>
      <c r="J8" s="2"/>
      <c r="K8" s="1"/>
      <c r="L8" s="1"/>
    </row>
    <row r="9" spans="1:14" x14ac:dyDescent="0.25">
      <c r="A9" s="15" t="s">
        <v>166</v>
      </c>
      <c r="B9" s="15">
        <v>47981</v>
      </c>
      <c r="C9" s="20" t="s">
        <v>11</v>
      </c>
      <c r="D9" s="21" t="s">
        <v>167</v>
      </c>
      <c r="E9" s="22" t="s">
        <v>12</v>
      </c>
      <c r="F9" s="23">
        <v>3</v>
      </c>
      <c r="G9" s="24">
        <v>267</v>
      </c>
      <c r="H9" s="24">
        <f>G9*1.2248</f>
        <v>327.02160000000003</v>
      </c>
      <c r="I9" s="24">
        <f>H9*F9</f>
        <v>981.0648000000001</v>
      </c>
      <c r="J9" s="2"/>
      <c r="K9" s="1"/>
      <c r="L9" s="1"/>
      <c r="N9" s="3"/>
    </row>
    <row r="10" spans="1:14" x14ac:dyDescent="0.25">
      <c r="A10" s="15" t="s">
        <v>166</v>
      </c>
      <c r="B10" s="15">
        <v>42566</v>
      </c>
      <c r="C10" s="20" t="s">
        <v>14</v>
      </c>
      <c r="D10" s="25" t="s">
        <v>199</v>
      </c>
      <c r="E10" s="22" t="s">
        <v>12</v>
      </c>
      <c r="F10" s="23">
        <v>9</v>
      </c>
      <c r="G10" s="26">
        <v>451.32</v>
      </c>
      <c r="H10" s="24">
        <f t="shared" ref="H10:H24" si="0">G10*1.2248</f>
        <v>552.77673600000003</v>
      </c>
      <c r="I10" s="24">
        <f t="shared" ref="I10:I36" si="1">H10*F10</f>
        <v>4974.990624</v>
      </c>
      <c r="J10" s="2"/>
      <c r="K10" s="1"/>
      <c r="L10" s="1"/>
      <c r="N10" s="4"/>
    </row>
    <row r="11" spans="1:14" ht="30" x14ac:dyDescent="0.25">
      <c r="A11" s="15" t="s">
        <v>13</v>
      </c>
      <c r="B11" s="15">
        <v>97622</v>
      </c>
      <c r="C11" s="20" t="s">
        <v>15</v>
      </c>
      <c r="D11" s="21" t="s">
        <v>168</v>
      </c>
      <c r="E11" s="22"/>
      <c r="F11" s="23"/>
      <c r="G11" s="26"/>
      <c r="H11" s="24"/>
      <c r="I11" s="24"/>
      <c r="J11" s="2"/>
      <c r="K11" s="1"/>
      <c r="L11" s="1"/>
      <c r="N11" s="4"/>
    </row>
    <row r="12" spans="1:14" x14ac:dyDescent="0.25">
      <c r="A12" s="15"/>
      <c r="B12" s="15"/>
      <c r="C12" s="20" t="s">
        <v>16</v>
      </c>
      <c r="D12" s="25" t="s">
        <v>17</v>
      </c>
      <c r="E12" s="22" t="s">
        <v>37</v>
      </c>
      <c r="F12" s="23">
        <v>3.4</v>
      </c>
      <c r="G12" s="26">
        <v>47.39</v>
      </c>
      <c r="H12" s="24">
        <f t="shared" si="0"/>
        <v>58.043272000000009</v>
      </c>
      <c r="I12" s="24">
        <f t="shared" si="1"/>
        <v>197.34712480000002</v>
      </c>
      <c r="J12" s="2"/>
      <c r="K12" s="1"/>
      <c r="L12" s="1"/>
      <c r="N12" s="4"/>
    </row>
    <row r="13" spans="1:14" x14ac:dyDescent="0.25">
      <c r="A13" s="15"/>
      <c r="B13" s="15"/>
      <c r="C13" s="20" t="s">
        <v>18</v>
      </c>
      <c r="D13" s="25" t="s">
        <v>19</v>
      </c>
      <c r="E13" s="22" t="s">
        <v>37</v>
      </c>
      <c r="F13" s="23">
        <v>0.54</v>
      </c>
      <c r="G13" s="26">
        <v>47.39</v>
      </c>
      <c r="H13" s="24">
        <f t="shared" si="0"/>
        <v>58.043272000000009</v>
      </c>
      <c r="I13" s="24">
        <f t="shared" si="1"/>
        <v>31.343366880000008</v>
      </c>
      <c r="J13" s="2"/>
      <c r="K13" s="1"/>
      <c r="L13" s="1"/>
      <c r="N13" s="4"/>
    </row>
    <row r="14" spans="1:14" x14ac:dyDescent="0.25">
      <c r="A14" s="15"/>
      <c r="B14" s="15"/>
      <c r="C14" s="20" t="s">
        <v>212</v>
      </c>
      <c r="D14" s="25" t="s">
        <v>29</v>
      </c>
      <c r="E14" s="22" t="s">
        <v>37</v>
      </c>
      <c r="F14" s="23">
        <v>0.26</v>
      </c>
      <c r="G14" s="26">
        <v>47.39</v>
      </c>
      <c r="H14" s="24">
        <f t="shared" si="0"/>
        <v>58.043272000000009</v>
      </c>
      <c r="I14" s="24">
        <f t="shared" si="1"/>
        <v>15.091250720000003</v>
      </c>
      <c r="J14" s="2"/>
      <c r="K14" s="1"/>
      <c r="L14" s="1"/>
      <c r="N14" s="4"/>
    </row>
    <row r="15" spans="1:14" ht="30" x14ac:dyDescent="0.25">
      <c r="A15" s="15" t="s">
        <v>13</v>
      </c>
      <c r="B15" s="15">
        <v>97633</v>
      </c>
      <c r="C15" s="20" t="s">
        <v>20</v>
      </c>
      <c r="D15" s="21" t="s">
        <v>169</v>
      </c>
      <c r="E15" s="22"/>
      <c r="F15" s="23"/>
      <c r="G15" s="26"/>
      <c r="H15" s="24"/>
      <c r="I15" s="24"/>
      <c r="J15" s="2"/>
      <c r="K15" s="1"/>
      <c r="L15" s="1"/>
      <c r="N15" s="4"/>
    </row>
    <row r="16" spans="1:14" x14ac:dyDescent="0.25">
      <c r="A16" s="15"/>
      <c r="B16" s="15"/>
      <c r="C16" s="20" t="s">
        <v>22</v>
      </c>
      <c r="D16" s="25" t="s">
        <v>21</v>
      </c>
      <c r="E16" s="22" t="s">
        <v>12</v>
      </c>
      <c r="F16" s="23">
        <v>50.24</v>
      </c>
      <c r="G16" s="26">
        <v>19.11</v>
      </c>
      <c r="H16" s="24">
        <f t="shared" si="0"/>
        <v>23.405928000000003</v>
      </c>
      <c r="I16" s="24">
        <f t="shared" si="1"/>
        <v>1175.9138227200001</v>
      </c>
      <c r="J16" s="2"/>
      <c r="K16" s="1"/>
      <c r="L16" s="1"/>
      <c r="N16" s="4"/>
    </row>
    <row r="17" spans="1:14" x14ac:dyDescent="0.25">
      <c r="A17" s="15"/>
      <c r="B17" s="15"/>
      <c r="C17" s="20" t="s">
        <v>24</v>
      </c>
      <c r="D17" s="25" t="s">
        <v>23</v>
      </c>
      <c r="E17" s="22" t="s">
        <v>12</v>
      </c>
      <c r="F17" s="23">
        <v>54.64</v>
      </c>
      <c r="G17" s="26">
        <v>19.11</v>
      </c>
      <c r="H17" s="24">
        <f t="shared" si="0"/>
        <v>23.405928000000003</v>
      </c>
      <c r="I17" s="24">
        <f t="shared" si="1"/>
        <v>1278.8999059200003</v>
      </c>
      <c r="J17" s="2"/>
      <c r="K17" s="1"/>
      <c r="L17" s="1"/>
      <c r="N17" s="4"/>
    </row>
    <row r="18" spans="1:14" x14ac:dyDescent="0.25">
      <c r="A18" s="27" t="s">
        <v>13</v>
      </c>
      <c r="B18" s="27">
        <v>97644</v>
      </c>
      <c r="C18" s="28" t="s">
        <v>25</v>
      </c>
      <c r="D18" s="29" t="s">
        <v>228</v>
      </c>
      <c r="E18" s="30"/>
      <c r="F18" s="31"/>
      <c r="G18" s="32"/>
      <c r="H18" s="24"/>
      <c r="I18" s="24"/>
      <c r="J18" s="2"/>
      <c r="K18" s="1"/>
      <c r="L18" s="1"/>
      <c r="N18" s="5"/>
    </row>
    <row r="19" spans="1:14" x14ac:dyDescent="0.25">
      <c r="A19" s="27"/>
      <c r="B19" s="27"/>
      <c r="C19" s="28" t="s">
        <v>26</v>
      </c>
      <c r="D19" s="29" t="s">
        <v>17</v>
      </c>
      <c r="E19" s="30" t="s">
        <v>27</v>
      </c>
      <c r="F19" s="31">
        <v>7</v>
      </c>
      <c r="G19" s="32">
        <v>7.83</v>
      </c>
      <c r="H19" s="24">
        <f t="shared" si="0"/>
        <v>9.5901840000000007</v>
      </c>
      <c r="I19" s="24">
        <f t="shared" si="1"/>
        <v>67.131288000000012</v>
      </c>
      <c r="J19" s="2"/>
      <c r="K19" s="1"/>
      <c r="L19" s="1"/>
      <c r="N19" s="5"/>
    </row>
    <row r="20" spans="1:14" x14ac:dyDescent="0.25">
      <c r="A20" s="27"/>
      <c r="B20" s="27"/>
      <c r="C20" s="28" t="s">
        <v>161</v>
      </c>
      <c r="D20" s="29" t="s">
        <v>19</v>
      </c>
      <c r="E20" s="30" t="s">
        <v>28</v>
      </c>
      <c r="F20" s="31">
        <v>3</v>
      </c>
      <c r="G20" s="32">
        <v>7.83</v>
      </c>
      <c r="H20" s="24">
        <f t="shared" si="0"/>
        <v>9.5901840000000007</v>
      </c>
      <c r="I20" s="24">
        <f t="shared" si="1"/>
        <v>28.770552000000002</v>
      </c>
      <c r="J20" s="2"/>
      <c r="K20" s="1"/>
      <c r="L20" s="1"/>
      <c r="N20" s="5"/>
    </row>
    <row r="21" spans="1:14" x14ac:dyDescent="0.25">
      <c r="A21" s="27"/>
      <c r="B21" s="27"/>
      <c r="C21" s="28" t="s">
        <v>162</v>
      </c>
      <c r="D21" s="29" t="s">
        <v>29</v>
      </c>
      <c r="E21" s="30" t="s">
        <v>27</v>
      </c>
      <c r="F21" s="31">
        <v>2</v>
      </c>
      <c r="G21" s="32">
        <v>7.83</v>
      </c>
      <c r="H21" s="24">
        <f t="shared" si="0"/>
        <v>9.5901840000000007</v>
      </c>
      <c r="I21" s="24">
        <f t="shared" si="1"/>
        <v>19.180368000000001</v>
      </c>
      <c r="J21" s="2"/>
      <c r="K21" s="1"/>
      <c r="L21" s="1"/>
      <c r="N21" s="6"/>
    </row>
    <row r="22" spans="1:14" x14ac:dyDescent="0.25">
      <c r="A22" s="27" t="s">
        <v>13</v>
      </c>
      <c r="B22" s="27">
        <v>97644</v>
      </c>
      <c r="C22" s="28" t="s">
        <v>30</v>
      </c>
      <c r="D22" s="29" t="s">
        <v>227</v>
      </c>
      <c r="E22" s="30"/>
      <c r="F22" s="31"/>
      <c r="G22" s="32"/>
      <c r="H22" s="24"/>
      <c r="I22" s="24"/>
      <c r="J22" s="2"/>
      <c r="K22" s="1"/>
      <c r="L22" s="1"/>
      <c r="N22" s="6"/>
    </row>
    <row r="23" spans="1:14" x14ac:dyDescent="0.25">
      <c r="A23" s="27"/>
      <c r="B23" s="27"/>
      <c r="C23" s="28" t="s">
        <v>31</v>
      </c>
      <c r="D23" s="29" t="s">
        <v>19</v>
      </c>
      <c r="E23" s="30" t="s">
        <v>27</v>
      </c>
      <c r="F23" s="31">
        <v>4</v>
      </c>
      <c r="G23" s="32">
        <v>7.83</v>
      </c>
      <c r="H23" s="24">
        <f t="shared" si="0"/>
        <v>9.5901840000000007</v>
      </c>
      <c r="I23" s="24">
        <f t="shared" si="1"/>
        <v>38.360736000000003</v>
      </c>
      <c r="J23" s="2"/>
      <c r="K23" s="1"/>
      <c r="L23" s="1"/>
      <c r="N23" s="6"/>
    </row>
    <row r="24" spans="1:14" x14ac:dyDescent="0.25">
      <c r="A24" s="27"/>
      <c r="B24" s="27"/>
      <c r="C24" s="28" t="s">
        <v>32</v>
      </c>
      <c r="D24" s="29" t="s">
        <v>29</v>
      </c>
      <c r="E24" s="30" t="s">
        <v>27</v>
      </c>
      <c r="F24" s="31">
        <v>9</v>
      </c>
      <c r="G24" s="32">
        <v>7.83</v>
      </c>
      <c r="H24" s="24">
        <f t="shared" si="0"/>
        <v>9.5901840000000007</v>
      </c>
      <c r="I24" s="24">
        <f t="shared" si="1"/>
        <v>86.311655999999999</v>
      </c>
      <c r="J24" s="2"/>
      <c r="K24" s="1"/>
      <c r="L24" s="1"/>
      <c r="N24" s="6"/>
    </row>
    <row r="25" spans="1:14" x14ac:dyDescent="0.25">
      <c r="A25" s="15" t="s">
        <v>13</v>
      </c>
      <c r="B25" s="15">
        <v>97663</v>
      </c>
      <c r="C25" s="20" t="s">
        <v>33</v>
      </c>
      <c r="D25" s="25" t="s">
        <v>226</v>
      </c>
      <c r="E25" s="22"/>
      <c r="F25" s="23"/>
      <c r="G25" s="26"/>
      <c r="H25" s="24"/>
      <c r="I25" s="24"/>
      <c r="J25" s="2"/>
      <c r="K25" s="1"/>
      <c r="L25" s="1"/>
      <c r="N25" s="7"/>
    </row>
    <row r="26" spans="1:14" x14ac:dyDescent="0.25">
      <c r="A26" s="15"/>
      <c r="B26" s="15"/>
      <c r="C26" s="20" t="s">
        <v>213</v>
      </c>
      <c r="D26" s="25" t="s">
        <v>17</v>
      </c>
      <c r="E26" s="22" t="s">
        <v>179</v>
      </c>
      <c r="F26" s="23">
        <v>11</v>
      </c>
      <c r="G26" s="26">
        <v>10.28</v>
      </c>
      <c r="H26" s="24">
        <f t="shared" ref="H26:H28" si="2">G26*1.2248</f>
        <v>12.590944</v>
      </c>
      <c r="I26" s="24">
        <f t="shared" si="1"/>
        <v>138.500384</v>
      </c>
      <c r="J26" s="2"/>
      <c r="K26" s="1"/>
      <c r="L26" s="1"/>
      <c r="N26" s="7"/>
    </row>
    <row r="27" spans="1:14" x14ac:dyDescent="0.25">
      <c r="A27" s="15"/>
      <c r="B27" s="15"/>
      <c r="C27" s="20" t="s">
        <v>214</v>
      </c>
      <c r="D27" s="25" t="s">
        <v>19</v>
      </c>
      <c r="E27" s="22" t="s">
        <v>27</v>
      </c>
      <c r="F27" s="23">
        <v>9</v>
      </c>
      <c r="G27" s="26">
        <v>10.28</v>
      </c>
      <c r="H27" s="24">
        <f t="shared" si="2"/>
        <v>12.590944</v>
      </c>
      <c r="I27" s="24">
        <f t="shared" si="1"/>
        <v>113.31849600000001</v>
      </c>
      <c r="J27" s="2"/>
      <c r="K27" s="1"/>
      <c r="L27" s="1"/>
      <c r="N27" s="7"/>
    </row>
    <row r="28" spans="1:14" x14ac:dyDescent="0.25">
      <c r="A28" s="15"/>
      <c r="B28" s="15"/>
      <c r="C28" s="20" t="s">
        <v>215</v>
      </c>
      <c r="D28" s="25" t="s">
        <v>29</v>
      </c>
      <c r="E28" s="22" t="s">
        <v>27</v>
      </c>
      <c r="F28" s="23">
        <v>13</v>
      </c>
      <c r="G28" s="26">
        <v>10.28</v>
      </c>
      <c r="H28" s="24">
        <f t="shared" si="2"/>
        <v>12.590944</v>
      </c>
      <c r="I28" s="24">
        <f t="shared" si="1"/>
        <v>163.68227200000001</v>
      </c>
      <c r="J28" s="2"/>
      <c r="K28" s="1"/>
      <c r="L28" s="1"/>
      <c r="N28" s="7"/>
    </row>
    <row r="29" spans="1:14" x14ac:dyDescent="0.25">
      <c r="A29" s="27" t="s">
        <v>13</v>
      </c>
      <c r="B29" s="27">
        <v>97665</v>
      </c>
      <c r="C29" s="28" t="s">
        <v>193</v>
      </c>
      <c r="D29" s="29" t="s">
        <v>192</v>
      </c>
      <c r="E29" s="30"/>
      <c r="F29" s="31"/>
      <c r="G29" s="32"/>
      <c r="H29" s="33"/>
      <c r="I29" s="33"/>
      <c r="J29" s="2"/>
      <c r="K29" s="1"/>
      <c r="L29" s="1"/>
      <c r="N29" s="7"/>
    </row>
    <row r="30" spans="1:14" x14ac:dyDescent="0.25">
      <c r="A30" s="27"/>
      <c r="B30" s="27"/>
      <c r="C30" s="28" t="s">
        <v>194</v>
      </c>
      <c r="D30" s="29" t="s">
        <v>17</v>
      </c>
      <c r="E30" s="30" t="s">
        <v>27</v>
      </c>
      <c r="F30" s="31">
        <v>7</v>
      </c>
      <c r="G30" s="32">
        <v>1.18</v>
      </c>
      <c r="H30" s="33">
        <f t="shared" ref="H30:H36" si="3">G30*1.2248</f>
        <v>1.4452640000000001</v>
      </c>
      <c r="I30" s="33">
        <f t="shared" si="1"/>
        <v>10.116848000000001</v>
      </c>
      <c r="J30" s="2"/>
      <c r="K30" s="1"/>
      <c r="L30" s="1"/>
      <c r="N30" s="7"/>
    </row>
    <row r="31" spans="1:14" x14ac:dyDescent="0.25">
      <c r="A31" s="27"/>
      <c r="B31" s="27"/>
      <c r="C31" s="28" t="s">
        <v>195</v>
      </c>
      <c r="D31" s="29" t="s">
        <v>19</v>
      </c>
      <c r="E31" s="30" t="s">
        <v>27</v>
      </c>
      <c r="F31" s="31">
        <v>3</v>
      </c>
      <c r="G31" s="32">
        <v>1.18</v>
      </c>
      <c r="H31" s="33">
        <f t="shared" si="3"/>
        <v>1.4452640000000001</v>
      </c>
      <c r="I31" s="33">
        <f t="shared" si="1"/>
        <v>4.3357920000000005</v>
      </c>
      <c r="J31" s="2"/>
      <c r="K31" s="1"/>
      <c r="L31" s="1"/>
      <c r="N31" s="7"/>
    </row>
    <row r="32" spans="1:14" x14ac:dyDescent="0.25">
      <c r="A32" s="27"/>
      <c r="B32" s="27"/>
      <c r="C32" s="28" t="s">
        <v>196</v>
      </c>
      <c r="D32" s="29" t="s">
        <v>29</v>
      </c>
      <c r="E32" s="30" t="s">
        <v>27</v>
      </c>
      <c r="F32" s="31">
        <v>8</v>
      </c>
      <c r="G32" s="32">
        <v>1.18</v>
      </c>
      <c r="H32" s="33">
        <f t="shared" si="3"/>
        <v>1.4452640000000001</v>
      </c>
      <c r="I32" s="33">
        <f t="shared" si="1"/>
        <v>11.562112000000001</v>
      </c>
      <c r="J32" s="2"/>
      <c r="K32" s="1"/>
      <c r="L32" s="1"/>
      <c r="N32" s="7"/>
    </row>
    <row r="33" spans="1:14" ht="30" x14ac:dyDescent="0.25">
      <c r="A33" s="27" t="s">
        <v>13</v>
      </c>
      <c r="B33" s="27">
        <v>97660</v>
      </c>
      <c r="C33" s="28" t="s">
        <v>240</v>
      </c>
      <c r="D33" s="34" t="s">
        <v>241</v>
      </c>
      <c r="E33" s="30"/>
      <c r="F33" s="31"/>
      <c r="G33" s="32"/>
      <c r="H33" s="33"/>
      <c r="I33" s="33"/>
      <c r="J33" s="2"/>
      <c r="K33" s="1"/>
      <c r="L33" s="1"/>
      <c r="N33" s="7"/>
    </row>
    <row r="34" spans="1:14" x14ac:dyDescent="0.25">
      <c r="A34" s="27"/>
      <c r="B34" s="27"/>
      <c r="C34" s="28" t="s">
        <v>242</v>
      </c>
      <c r="D34" s="29" t="s">
        <v>17</v>
      </c>
      <c r="E34" s="30" t="s">
        <v>27</v>
      </c>
      <c r="F34" s="31">
        <v>6</v>
      </c>
      <c r="G34" s="32">
        <v>0.61</v>
      </c>
      <c r="H34" s="33">
        <f t="shared" si="3"/>
        <v>0.74712800000000001</v>
      </c>
      <c r="I34" s="33">
        <f t="shared" si="1"/>
        <v>4.4827680000000001</v>
      </c>
      <c r="J34" s="2"/>
      <c r="K34" s="1"/>
      <c r="L34" s="1"/>
      <c r="N34" s="7"/>
    </row>
    <row r="35" spans="1:14" x14ac:dyDescent="0.25">
      <c r="A35" s="27"/>
      <c r="B35" s="27"/>
      <c r="C35" s="28" t="s">
        <v>243</v>
      </c>
      <c r="D35" s="29" t="s">
        <v>19</v>
      </c>
      <c r="E35" s="30" t="s">
        <v>27</v>
      </c>
      <c r="F35" s="31">
        <v>2</v>
      </c>
      <c r="G35" s="32">
        <v>0.61</v>
      </c>
      <c r="H35" s="33">
        <f t="shared" si="3"/>
        <v>0.74712800000000001</v>
      </c>
      <c r="I35" s="33">
        <f t="shared" si="1"/>
        <v>1.494256</v>
      </c>
      <c r="J35" s="2"/>
      <c r="K35" s="1"/>
      <c r="L35" s="1"/>
      <c r="N35" s="7"/>
    </row>
    <row r="36" spans="1:14" x14ac:dyDescent="0.25">
      <c r="A36" s="27"/>
      <c r="B36" s="27"/>
      <c r="C36" s="28" t="s">
        <v>244</v>
      </c>
      <c r="D36" s="29" t="s">
        <v>29</v>
      </c>
      <c r="E36" s="30" t="s">
        <v>27</v>
      </c>
      <c r="F36" s="31">
        <v>2</v>
      </c>
      <c r="G36" s="32">
        <v>0.61</v>
      </c>
      <c r="H36" s="33">
        <f t="shared" si="3"/>
        <v>0.74712800000000001</v>
      </c>
      <c r="I36" s="33">
        <f t="shared" si="1"/>
        <v>1.494256</v>
      </c>
      <c r="J36" s="2"/>
      <c r="K36" s="1"/>
      <c r="L36" s="1"/>
      <c r="N36" s="7"/>
    </row>
    <row r="37" spans="1:14" x14ac:dyDescent="0.25">
      <c r="A37" s="35"/>
      <c r="B37" s="35"/>
      <c r="C37" s="36"/>
      <c r="D37" s="37" t="s">
        <v>292</v>
      </c>
      <c r="E37" s="38"/>
      <c r="F37" s="39"/>
      <c r="G37" s="40"/>
      <c r="H37" s="41"/>
      <c r="I37" s="42">
        <f>SUM(I9:I36)</f>
        <v>9343.3926790400001</v>
      </c>
      <c r="J37" s="2"/>
      <c r="K37" s="1"/>
      <c r="L37" s="1"/>
      <c r="N37" s="7"/>
    </row>
    <row r="38" spans="1:14" x14ac:dyDescent="0.25">
      <c r="A38" s="43"/>
      <c r="B38" s="43"/>
      <c r="C38" s="18" t="s">
        <v>34</v>
      </c>
      <c r="D38" s="19" t="s">
        <v>35</v>
      </c>
      <c r="E38" s="17"/>
      <c r="F38" s="44"/>
      <c r="G38" s="45"/>
      <c r="H38" s="45"/>
      <c r="I38" s="45"/>
      <c r="J38" s="2"/>
      <c r="K38" s="1"/>
      <c r="L38" s="1"/>
      <c r="N38" s="7"/>
    </row>
    <row r="39" spans="1:14" ht="45" x14ac:dyDescent="0.25">
      <c r="A39" s="27" t="s">
        <v>13</v>
      </c>
      <c r="B39" s="27">
        <v>103351</v>
      </c>
      <c r="C39" s="28" t="s">
        <v>36</v>
      </c>
      <c r="D39" s="29" t="s">
        <v>249</v>
      </c>
      <c r="E39" s="30"/>
      <c r="F39" s="31"/>
      <c r="G39" s="32"/>
      <c r="H39" s="32"/>
      <c r="I39" s="32"/>
      <c r="J39" s="2"/>
      <c r="K39" s="1"/>
      <c r="L39" s="1"/>
      <c r="N39" s="6"/>
    </row>
    <row r="40" spans="1:14" x14ac:dyDescent="0.25">
      <c r="A40" s="27"/>
      <c r="B40" s="27"/>
      <c r="C40" s="28" t="s">
        <v>39</v>
      </c>
      <c r="D40" s="29" t="s">
        <v>17</v>
      </c>
      <c r="E40" s="30" t="s">
        <v>12</v>
      </c>
      <c r="F40" s="31">
        <v>22.4</v>
      </c>
      <c r="G40" s="32">
        <v>185.52</v>
      </c>
      <c r="H40" s="32">
        <f t="shared" ref="H40:H41" si="4">G40*1.2248</f>
        <v>227.22489600000003</v>
      </c>
      <c r="I40" s="32">
        <f>H40*F40</f>
        <v>5089.8376704000002</v>
      </c>
      <c r="J40" s="2"/>
      <c r="K40" s="1"/>
      <c r="L40" s="1"/>
      <c r="N40" s="6"/>
    </row>
    <row r="41" spans="1:14" x14ac:dyDescent="0.25">
      <c r="A41" s="27"/>
      <c r="B41" s="27"/>
      <c r="C41" s="28" t="s">
        <v>40</v>
      </c>
      <c r="D41" s="29" t="s">
        <v>19</v>
      </c>
      <c r="E41" s="30" t="s">
        <v>12</v>
      </c>
      <c r="F41" s="31">
        <v>7.04</v>
      </c>
      <c r="G41" s="32">
        <v>185.52</v>
      </c>
      <c r="H41" s="32">
        <f t="shared" si="4"/>
        <v>227.22489600000003</v>
      </c>
      <c r="I41" s="32">
        <f t="shared" ref="I41" si="5">H41*F41</f>
        <v>1599.6632678400001</v>
      </c>
      <c r="J41" s="2"/>
      <c r="K41" s="1"/>
      <c r="L41" s="1"/>
      <c r="N41" s="6"/>
    </row>
    <row r="42" spans="1:14" x14ac:dyDescent="0.25">
      <c r="A42" s="35"/>
      <c r="B42" s="35"/>
      <c r="C42" s="36"/>
      <c r="D42" s="37" t="s">
        <v>291</v>
      </c>
      <c r="E42" s="38"/>
      <c r="F42" s="39"/>
      <c r="G42" s="46"/>
      <c r="H42" s="46"/>
      <c r="I42" s="46">
        <f>SUM(I40:I41)</f>
        <v>6689.5009382400003</v>
      </c>
      <c r="J42" s="2"/>
      <c r="K42" s="1"/>
      <c r="L42" s="1"/>
      <c r="N42" s="6"/>
    </row>
    <row r="43" spans="1:14" x14ac:dyDescent="0.25">
      <c r="A43" s="43"/>
      <c r="B43" s="43"/>
      <c r="C43" s="18" t="s">
        <v>38</v>
      </c>
      <c r="D43" s="19" t="s">
        <v>41</v>
      </c>
      <c r="E43" s="17"/>
      <c r="F43" s="44"/>
      <c r="G43" s="45"/>
      <c r="H43" s="45"/>
      <c r="I43" s="45"/>
      <c r="J43" s="2"/>
      <c r="K43" s="1"/>
      <c r="L43" s="1"/>
      <c r="N43" s="7"/>
    </row>
    <row r="44" spans="1:14" ht="48.75" customHeight="1" x14ac:dyDescent="0.25">
      <c r="A44" s="15" t="s">
        <v>13</v>
      </c>
      <c r="B44" s="15">
        <v>87873</v>
      </c>
      <c r="C44" s="20" t="s">
        <v>42</v>
      </c>
      <c r="D44" s="25" t="s">
        <v>170</v>
      </c>
      <c r="E44" s="22"/>
      <c r="F44" s="23"/>
      <c r="G44" s="26"/>
      <c r="H44" s="26"/>
      <c r="I44" s="26"/>
      <c r="J44" s="2"/>
      <c r="K44" s="1"/>
      <c r="L44" s="1"/>
      <c r="N44" s="7"/>
    </row>
    <row r="45" spans="1:14" x14ac:dyDescent="0.25">
      <c r="A45" s="15"/>
      <c r="B45" s="15"/>
      <c r="C45" s="20" t="s">
        <v>43</v>
      </c>
      <c r="D45" s="25" t="s">
        <v>17</v>
      </c>
      <c r="E45" s="22" t="s">
        <v>12</v>
      </c>
      <c r="F45" s="23">
        <v>29.44</v>
      </c>
      <c r="G45" s="26">
        <v>5.76</v>
      </c>
      <c r="H45" s="26">
        <f t="shared" ref="H45:H54" si="6">G45*1.2248</f>
        <v>7.0548480000000007</v>
      </c>
      <c r="I45" s="26">
        <f t="shared" ref="I45:I54" si="7">H45*F45</f>
        <v>207.69472512000002</v>
      </c>
      <c r="J45" s="2"/>
      <c r="K45" s="1"/>
      <c r="L45" s="1"/>
      <c r="N45" s="7"/>
    </row>
    <row r="46" spans="1:14" x14ac:dyDescent="0.25">
      <c r="A46" s="15"/>
      <c r="B46" s="15"/>
      <c r="C46" s="20" t="s">
        <v>44</v>
      </c>
      <c r="D46" s="25" t="s">
        <v>19</v>
      </c>
      <c r="E46" s="22" t="s">
        <v>12</v>
      </c>
      <c r="F46" s="23">
        <v>10.5</v>
      </c>
      <c r="G46" s="26">
        <v>5.76</v>
      </c>
      <c r="H46" s="26">
        <f t="shared" si="6"/>
        <v>7.0548480000000007</v>
      </c>
      <c r="I46" s="26">
        <f t="shared" si="7"/>
        <v>74.075904000000008</v>
      </c>
      <c r="J46" s="2"/>
      <c r="K46" s="1"/>
      <c r="L46" s="1"/>
      <c r="N46" s="7"/>
    </row>
    <row r="47" spans="1:14" x14ac:dyDescent="0.25">
      <c r="A47" s="15"/>
      <c r="B47" s="15"/>
      <c r="C47" s="20"/>
      <c r="D47" s="25" t="s">
        <v>29</v>
      </c>
      <c r="E47" s="22" t="s">
        <v>12</v>
      </c>
      <c r="F47" s="23">
        <v>53.46</v>
      </c>
      <c r="G47" s="26">
        <v>5.76</v>
      </c>
      <c r="H47" s="26">
        <f t="shared" si="6"/>
        <v>7.0548480000000007</v>
      </c>
      <c r="I47" s="26">
        <f t="shared" si="7"/>
        <v>377.15217408000007</v>
      </c>
      <c r="J47" s="2"/>
      <c r="K47" s="1"/>
      <c r="L47" s="1"/>
      <c r="N47" s="7"/>
    </row>
    <row r="48" spans="1:14" x14ac:dyDescent="0.25">
      <c r="A48" s="15" t="s">
        <v>166</v>
      </c>
      <c r="B48" s="15">
        <v>42765</v>
      </c>
      <c r="C48" s="20" t="s">
        <v>45</v>
      </c>
      <c r="D48" s="25" t="s">
        <v>197</v>
      </c>
      <c r="E48" s="22"/>
      <c r="F48" s="23"/>
      <c r="G48" s="26"/>
      <c r="H48" s="26"/>
      <c r="I48" s="26"/>
      <c r="J48" s="2"/>
      <c r="K48" s="1"/>
      <c r="L48" s="1"/>
      <c r="N48" s="7"/>
    </row>
    <row r="49" spans="1:14" x14ac:dyDescent="0.25">
      <c r="A49" s="15"/>
      <c r="B49" s="15"/>
      <c r="C49" s="20" t="s">
        <v>47</v>
      </c>
      <c r="D49" s="25" t="s">
        <v>17</v>
      </c>
      <c r="E49" s="22" t="s">
        <v>12</v>
      </c>
      <c r="F49" s="23">
        <v>40.53</v>
      </c>
      <c r="G49" s="26">
        <v>36.659999999999997</v>
      </c>
      <c r="H49" s="26">
        <f t="shared" si="6"/>
        <v>44.901167999999998</v>
      </c>
      <c r="I49" s="26">
        <f t="shared" si="7"/>
        <v>1819.84433904</v>
      </c>
      <c r="J49" s="2"/>
      <c r="K49" s="1"/>
      <c r="L49" s="1"/>
      <c r="N49" s="7"/>
    </row>
    <row r="50" spans="1:14" x14ac:dyDescent="0.25">
      <c r="A50" s="15"/>
      <c r="B50" s="15"/>
      <c r="C50" s="20" t="s">
        <v>48</v>
      </c>
      <c r="D50" s="25" t="s">
        <v>19</v>
      </c>
      <c r="E50" s="22" t="s">
        <v>12</v>
      </c>
      <c r="F50" s="23">
        <v>10.5</v>
      </c>
      <c r="G50" s="26">
        <v>36.659999999999997</v>
      </c>
      <c r="H50" s="26">
        <f t="shared" si="6"/>
        <v>44.901167999999998</v>
      </c>
      <c r="I50" s="26">
        <f t="shared" si="7"/>
        <v>471.462264</v>
      </c>
      <c r="J50" s="2"/>
      <c r="K50" s="1"/>
      <c r="L50" s="1"/>
      <c r="N50" s="7"/>
    </row>
    <row r="51" spans="1:14" x14ac:dyDescent="0.25">
      <c r="A51" s="15"/>
      <c r="B51" s="15"/>
      <c r="C51" s="20"/>
      <c r="D51" s="25" t="s">
        <v>29</v>
      </c>
      <c r="E51" s="22" t="s">
        <v>12</v>
      </c>
      <c r="F51" s="23">
        <v>53.46</v>
      </c>
      <c r="G51" s="26">
        <v>36.659999999999997</v>
      </c>
      <c r="H51" s="26">
        <f t="shared" si="6"/>
        <v>44.901167999999998</v>
      </c>
      <c r="I51" s="26">
        <f t="shared" si="7"/>
        <v>2400.4164412800001</v>
      </c>
      <c r="J51" s="2"/>
      <c r="K51" s="1"/>
      <c r="L51" s="1"/>
      <c r="N51" s="7"/>
    </row>
    <row r="52" spans="1:14" ht="30" x14ac:dyDescent="0.25">
      <c r="A52" s="15" t="s">
        <v>13</v>
      </c>
      <c r="B52" s="15">
        <v>87274</v>
      </c>
      <c r="C52" s="20" t="s">
        <v>46</v>
      </c>
      <c r="D52" s="47" t="s">
        <v>293</v>
      </c>
      <c r="E52" s="22"/>
      <c r="F52" s="23"/>
      <c r="G52" s="26"/>
      <c r="H52" s="26"/>
      <c r="I52" s="26"/>
      <c r="J52" s="2"/>
      <c r="K52" s="1"/>
      <c r="L52" s="1"/>
      <c r="N52" s="7"/>
    </row>
    <row r="53" spans="1:14" x14ac:dyDescent="0.25">
      <c r="A53" s="15"/>
      <c r="B53" s="15"/>
      <c r="C53" s="20" t="s">
        <v>49</v>
      </c>
      <c r="D53" s="25" t="s">
        <v>17</v>
      </c>
      <c r="E53" s="22" t="s">
        <v>12</v>
      </c>
      <c r="F53" s="23">
        <v>84.09</v>
      </c>
      <c r="G53" s="26">
        <v>68.930000000000007</v>
      </c>
      <c r="H53" s="26">
        <f t="shared" si="6"/>
        <v>84.425464000000019</v>
      </c>
      <c r="I53" s="26">
        <f t="shared" si="7"/>
        <v>7099.3372677600019</v>
      </c>
      <c r="J53" s="2"/>
      <c r="K53" s="1"/>
      <c r="L53" s="1"/>
      <c r="N53" s="7"/>
    </row>
    <row r="54" spans="1:14" x14ac:dyDescent="0.25">
      <c r="A54" s="15"/>
      <c r="B54" s="15"/>
      <c r="C54" s="20" t="s">
        <v>50</v>
      </c>
      <c r="D54" s="25" t="s">
        <v>19</v>
      </c>
      <c r="E54" s="22" t="s">
        <v>12</v>
      </c>
      <c r="F54" s="23">
        <v>78.75</v>
      </c>
      <c r="G54" s="26">
        <v>68.930000000000007</v>
      </c>
      <c r="H54" s="26">
        <f t="shared" si="6"/>
        <v>84.425464000000019</v>
      </c>
      <c r="I54" s="26">
        <f t="shared" si="7"/>
        <v>6648.5052900000019</v>
      </c>
      <c r="J54" s="2"/>
      <c r="K54" s="1"/>
      <c r="L54" s="1"/>
      <c r="N54" s="7"/>
    </row>
    <row r="55" spans="1:14" x14ac:dyDescent="0.25">
      <c r="A55" s="48"/>
      <c r="B55" s="48"/>
      <c r="C55" s="49"/>
      <c r="D55" s="50" t="s">
        <v>290</v>
      </c>
      <c r="E55" s="51"/>
      <c r="F55" s="52"/>
      <c r="G55" s="53"/>
      <c r="H55" s="53"/>
      <c r="I55" s="53">
        <f>SUM(I45:I54)</f>
        <v>19098.488405280004</v>
      </c>
      <c r="J55" s="2"/>
      <c r="K55" s="1"/>
      <c r="L55" s="1"/>
      <c r="N55" s="7"/>
    </row>
    <row r="56" spans="1:14" x14ac:dyDescent="0.25">
      <c r="A56" s="43"/>
      <c r="B56" s="43"/>
      <c r="C56" s="18" t="s">
        <v>51</v>
      </c>
      <c r="D56" s="19" t="s">
        <v>52</v>
      </c>
      <c r="E56" s="17"/>
      <c r="F56" s="44"/>
      <c r="G56" s="45"/>
      <c r="H56" s="45"/>
      <c r="I56" s="45"/>
      <c r="J56" s="2"/>
      <c r="K56" s="1"/>
      <c r="L56" s="1"/>
      <c r="N56" s="7"/>
    </row>
    <row r="57" spans="1:14" ht="30" x14ac:dyDescent="0.25">
      <c r="A57" s="15" t="s">
        <v>13</v>
      </c>
      <c r="B57" s="15">
        <v>87251</v>
      </c>
      <c r="C57" s="20" t="s">
        <v>53</v>
      </c>
      <c r="D57" s="25" t="s">
        <v>171</v>
      </c>
      <c r="E57" s="22"/>
      <c r="F57" s="23"/>
      <c r="G57" s="26"/>
      <c r="H57" s="26"/>
      <c r="I57" s="26"/>
      <c r="J57" s="2"/>
      <c r="K57" s="1"/>
      <c r="L57" s="1"/>
      <c r="N57" s="7"/>
    </row>
    <row r="58" spans="1:14" x14ac:dyDescent="0.25">
      <c r="A58" s="15"/>
      <c r="B58" s="15"/>
      <c r="C58" s="20" t="s">
        <v>159</v>
      </c>
      <c r="D58" s="25" t="s">
        <v>17</v>
      </c>
      <c r="E58" s="22" t="s">
        <v>12</v>
      </c>
      <c r="F58" s="23">
        <v>40.28</v>
      </c>
      <c r="G58" s="26">
        <v>40.94</v>
      </c>
      <c r="H58" s="26">
        <f t="shared" ref="H58:H69" si="8">G58*1.2248</f>
        <v>50.143312000000002</v>
      </c>
      <c r="I58" s="26">
        <f t="shared" ref="I58:I69" si="9">H58*F58</f>
        <v>2019.7726073600002</v>
      </c>
      <c r="J58" s="2"/>
      <c r="K58" s="1"/>
      <c r="L58" s="1"/>
      <c r="N58" s="7"/>
    </row>
    <row r="59" spans="1:14" x14ac:dyDescent="0.25">
      <c r="A59" s="15"/>
      <c r="B59" s="15"/>
      <c r="C59" s="20" t="s">
        <v>160</v>
      </c>
      <c r="D59" s="25" t="s">
        <v>19</v>
      </c>
      <c r="E59" s="22" t="s">
        <v>12</v>
      </c>
      <c r="F59" s="23">
        <v>28.18</v>
      </c>
      <c r="G59" s="26">
        <v>40.94</v>
      </c>
      <c r="H59" s="26">
        <f t="shared" si="8"/>
        <v>50.143312000000002</v>
      </c>
      <c r="I59" s="26">
        <f t="shared" si="9"/>
        <v>1413.0385321599999</v>
      </c>
      <c r="J59" s="2"/>
      <c r="K59" s="1"/>
      <c r="L59" s="1"/>
      <c r="N59" s="7"/>
    </row>
    <row r="60" spans="1:14" x14ac:dyDescent="0.25">
      <c r="A60" s="15"/>
      <c r="B60" s="15"/>
      <c r="C60" s="20" t="s">
        <v>198</v>
      </c>
      <c r="D60" s="25" t="s">
        <v>29</v>
      </c>
      <c r="E60" s="22" t="s">
        <v>12</v>
      </c>
      <c r="F60" s="23">
        <v>59.02</v>
      </c>
      <c r="G60" s="26">
        <v>40.94</v>
      </c>
      <c r="H60" s="26">
        <f t="shared" si="8"/>
        <v>50.143312000000002</v>
      </c>
      <c r="I60" s="26">
        <f t="shared" si="9"/>
        <v>2959.4582742400003</v>
      </c>
      <c r="J60" s="2"/>
      <c r="K60" s="1"/>
      <c r="L60" s="1"/>
      <c r="N60" s="7"/>
    </row>
    <row r="61" spans="1:14" ht="30" x14ac:dyDescent="0.25">
      <c r="A61" s="15" t="s">
        <v>13</v>
      </c>
      <c r="B61" s="15">
        <v>88649</v>
      </c>
      <c r="C61" s="20" t="s">
        <v>266</v>
      </c>
      <c r="D61" s="54" t="s">
        <v>268</v>
      </c>
      <c r="E61" s="22"/>
      <c r="F61" s="23"/>
      <c r="G61" s="26"/>
      <c r="H61" s="26"/>
      <c r="I61" s="26"/>
      <c r="J61" s="2"/>
      <c r="K61" s="1"/>
      <c r="L61" s="1"/>
      <c r="N61" s="7"/>
    </row>
    <row r="62" spans="1:14" x14ac:dyDescent="0.25">
      <c r="A62" s="15"/>
      <c r="B62" s="15"/>
      <c r="C62" s="20"/>
      <c r="D62" s="54" t="s">
        <v>17</v>
      </c>
      <c r="E62" s="22" t="s">
        <v>110</v>
      </c>
      <c r="F62" s="23">
        <v>12.92</v>
      </c>
      <c r="G62" s="26">
        <v>6.87</v>
      </c>
      <c r="H62" s="26">
        <f t="shared" si="8"/>
        <v>8.4143760000000007</v>
      </c>
      <c r="I62" s="26">
        <f t="shared" si="9"/>
        <v>108.71373792000001</v>
      </c>
      <c r="J62" s="2"/>
      <c r="K62" s="1"/>
      <c r="L62" s="1"/>
      <c r="N62" s="7"/>
    </row>
    <row r="63" spans="1:14" x14ac:dyDescent="0.25">
      <c r="A63" s="15"/>
      <c r="B63" s="15"/>
      <c r="C63" s="20" t="s">
        <v>267</v>
      </c>
      <c r="D63" s="25" t="s">
        <v>29</v>
      </c>
      <c r="E63" s="22" t="s">
        <v>110</v>
      </c>
      <c r="F63" s="23">
        <v>94.09</v>
      </c>
      <c r="G63" s="26">
        <v>6.87</v>
      </c>
      <c r="H63" s="26">
        <f t="shared" si="8"/>
        <v>8.4143760000000007</v>
      </c>
      <c r="I63" s="26">
        <f t="shared" si="9"/>
        <v>791.70863784000005</v>
      </c>
      <c r="J63" s="2"/>
      <c r="K63" s="1"/>
      <c r="L63" s="1"/>
      <c r="N63" s="7"/>
    </row>
    <row r="64" spans="1:14" x14ac:dyDescent="0.25">
      <c r="A64" s="48"/>
      <c r="B64" s="48"/>
      <c r="C64" s="49"/>
      <c r="D64" s="50" t="s">
        <v>289</v>
      </c>
      <c r="E64" s="51"/>
      <c r="F64" s="52"/>
      <c r="G64" s="53"/>
      <c r="H64" s="53"/>
      <c r="I64" s="53">
        <f>SUM(I58:I63)</f>
        <v>7292.6917895200013</v>
      </c>
      <c r="J64" s="2"/>
      <c r="K64" s="1"/>
      <c r="L64" s="1"/>
      <c r="N64" s="7"/>
    </row>
    <row r="65" spans="1:14" x14ac:dyDescent="0.25">
      <c r="A65" s="43"/>
      <c r="B65" s="43"/>
      <c r="C65" s="18" t="s">
        <v>54</v>
      </c>
      <c r="D65" s="19" t="s">
        <v>55</v>
      </c>
      <c r="E65" s="17"/>
      <c r="F65" s="44"/>
      <c r="G65" s="45"/>
      <c r="H65" s="45"/>
      <c r="I65" s="45"/>
      <c r="J65" s="2"/>
      <c r="K65" s="1"/>
      <c r="L65" s="1"/>
      <c r="N65" s="7"/>
    </row>
    <row r="66" spans="1:14" x14ac:dyDescent="0.25">
      <c r="A66" s="55" t="s">
        <v>13</v>
      </c>
      <c r="B66" s="55">
        <v>88485</v>
      </c>
      <c r="C66" s="56" t="s">
        <v>56</v>
      </c>
      <c r="D66" s="57" t="s">
        <v>200</v>
      </c>
      <c r="E66" s="58"/>
      <c r="F66" s="59"/>
      <c r="G66" s="60"/>
      <c r="H66" s="26"/>
      <c r="I66" s="26"/>
      <c r="J66" s="2"/>
      <c r="K66" s="1"/>
      <c r="L66" s="1"/>
      <c r="N66" s="7"/>
    </row>
    <row r="67" spans="1:14" x14ac:dyDescent="0.25">
      <c r="A67" s="55"/>
      <c r="B67" s="55"/>
      <c r="C67" s="56" t="s">
        <v>57</v>
      </c>
      <c r="D67" s="61" t="s">
        <v>17</v>
      </c>
      <c r="E67" s="58" t="s">
        <v>12</v>
      </c>
      <c r="F67" s="59">
        <v>44.84</v>
      </c>
      <c r="G67" s="60">
        <v>2.33</v>
      </c>
      <c r="H67" s="26">
        <f t="shared" si="8"/>
        <v>2.8537840000000005</v>
      </c>
      <c r="I67" s="26">
        <f t="shared" si="9"/>
        <v>127.96367456000003</v>
      </c>
      <c r="J67" s="2"/>
      <c r="K67" s="1"/>
      <c r="L67" s="1"/>
      <c r="N67" s="7"/>
    </row>
    <row r="68" spans="1:14" x14ac:dyDescent="0.25">
      <c r="A68" s="55"/>
      <c r="B68" s="55"/>
      <c r="C68" s="56" t="s">
        <v>58</v>
      </c>
      <c r="D68" s="61" t="s">
        <v>19</v>
      </c>
      <c r="E68" s="58" t="s">
        <v>12</v>
      </c>
      <c r="F68" s="59">
        <v>52.5</v>
      </c>
      <c r="G68" s="60">
        <v>2.33</v>
      </c>
      <c r="H68" s="26">
        <f t="shared" si="8"/>
        <v>2.8537840000000005</v>
      </c>
      <c r="I68" s="26">
        <f t="shared" si="9"/>
        <v>149.82366000000002</v>
      </c>
      <c r="J68" s="2"/>
      <c r="K68" s="1"/>
      <c r="L68" s="1"/>
      <c r="N68" s="7"/>
    </row>
    <row r="69" spans="1:14" x14ac:dyDescent="0.25">
      <c r="A69" s="55"/>
      <c r="B69" s="55"/>
      <c r="C69" s="56"/>
      <c r="D69" s="61" t="s">
        <v>29</v>
      </c>
      <c r="E69" s="58" t="s">
        <v>12</v>
      </c>
      <c r="F69" s="59">
        <v>53.46</v>
      </c>
      <c r="G69" s="60">
        <v>2.33</v>
      </c>
      <c r="H69" s="26">
        <f t="shared" si="8"/>
        <v>2.8537840000000005</v>
      </c>
      <c r="I69" s="26">
        <f t="shared" si="9"/>
        <v>152.56329264000004</v>
      </c>
      <c r="J69" s="2"/>
      <c r="K69" s="1"/>
      <c r="L69" s="1"/>
      <c r="N69" s="7"/>
    </row>
    <row r="70" spans="1:14" ht="30" x14ac:dyDescent="0.25">
      <c r="A70" s="15" t="s">
        <v>13</v>
      </c>
      <c r="B70" s="15">
        <v>88489</v>
      </c>
      <c r="C70" s="20" t="s">
        <v>56</v>
      </c>
      <c r="D70" s="25" t="s">
        <v>233</v>
      </c>
      <c r="E70" s="22"/>
      <c r="F70" s="23"/>
      <c r="G70" s="26"/>
      <c r="H70" s="26"/>
      <c r="I70" s="26"/>
      <c r="J70" s="2"/>
      <c r="K70" s="1"/>
      <c r="L70" s="1"/>
      <c r="N70" s="7"/>
    </row>
    <row r="71" spans="1:14" x14ac:dyDescent="0.25">
      <c r="A71" s="15"/>
      <c r="B71" s="15"/>
      <c r="C71" s="20" t="s">
        <v>57</v>
      </c>
      <c r="D71" s="25" t="s">
        <v>17</v>
      </c>
      <c r="E71" s="22" t="s">
        <v>12</v>
      </c>
      <c r="F71" s="23">
        <v>57.44</v>
      </c>
      <c r="G71" s="26">
        <v>13.15</v>
      </c>
      <c r="H71" s="26">
        <f t="shared" ref="H71:H81" si="10">G71*1.2248</f>
        <v>16.106120000000001</v>
      </c>
      <c r="I71" s="26">
        <f t="shared" ref="I71:I83" si="11">H71*F71</f>
        <v>925.13553279999996</v>
      </c>
      <c r="J71" s="2"/>
      <c r="K71" s="1"/>
      <c r="L71" s="1"/>
      <c r="N71" s="7"/>
    </row>
    <row r="72" spans="1:14" x14ac:dyDescent="0.25">
      <c r="A72" s="15"/>
      <c r="B72" s="15"/>
      <c r="C72" s="20" t="s">
        <v>58</v>
      </c>
      <c r="D72" s="25" t="s">
        <v>19</v>
      </c>
      <c r="E72" s="22" t="s">
        <v>12</v>
      </c>
      <c r="F72" s="23">
        <v>52.5</v>
      </c>
      <c r="G72" s="26">
        <v>13.15</v>
      </c>
      <c r="H72" s="26">
        <f t="shared" si="10"/>
        <v>16.106120000000001</v>
      </c>
      <c r="I72" s="26">
        <f t="shared" si="11"/>
        <v>845.57130000000006</v>
      </c>
      <c r="J72" s="2"/>
      <c r="K72" s="1"/>
      <c r="L72" s="1"/>
      <c r="N72" s="7"/>
    </row>
    <row r="73" spans="1:14" x14ac:dyDescent="0.25">
      <c r="A73" s="15"/>
      <c r="B73" s="15"/>
      <c r="C73" s="20"/>
      <c r="D73" s="25" t="s">
        <v>29</v>
      </c>
      <c r="E73" s="22" t="s">
        <v>12</v>
      </c>
      <c r="F73" s="23">
        <v>53.46</v>
      </c>
      <c r="G73" s="26">
        <v>13.15</v>
      </c>
      <c r="H73" s="26">
        <f t="shared" si="10"/>
        <v>16.106120000000001</v>
      </c>
      <c r="I73" s="26">
        <f t="shared" si="11"/>
        <v>861.03317520000007</v>
      </c>
      <c r="J73" s="2"/>
      <c r="K73" s="1"/>
      <c r="L73" s="1"/>
      <c r="N73" s="7"/>
    </row>
    <row r="74" spans="1:14" ht="45" x14ac:dyDescent="0.25">
      <c r="A74" s="27" t="s">
        <v>13</v>
      </c>
      <c r="B74" s="27">
        <v>102220</v>
      </c>
      <c r="C74" s="28" t="s">
        <v>59</v>
      </c>
      <c r="D74" s="62" t="s">
        <v>246</v>
      </c>
      <c r="E74" s="30"/>
      <c r="F74" s="31"/>
      <c r="G74" s="32"/>
      <c r="H74" s="26"/>
      <c r="I74" s="26"/>
      <c r="J74" s="2"/>
      <c r="K74" s="1"/>
      <c r="L74" s="1"/>
      <c r="N74" s="6"/>
    </row>
    <row r="75" spans="1:14" x14ac:dyDescent="0.25">
      <c r="A75" s="27"/>
      <c r="B75" s="27"/>
      <c r="C75" s="28" t="s">
        <v>216</v>
      </c>
      <c r="D75" s="62" t="s">
        <v>19</v>
      </c>
      <c r="E75" s="30" t="s">
        <v>12</v>
      </c>
      <c r="F75" s="31">
        <v>11.28</v>
      </c>
      <c r="G75" s="32">
        <v>13.6</v>
      </c>
      <c r="H75" s="26">
        <f t="shared" si="10"/>
        <v>16.65728</v>
      </c>
      <c r="I75" s="26">
        <f t="shared" si="11"/>
        <v>187.8941184</v>
      </c>
      <c r="J75" s="2"/>
      <c r="K75" s="1"/>
      <c r="L75" s="1"/>
      <c r="N75" s="6"/>
    </row>
    <row r="76" spans="1:14" x14ac:dyDescent="0.25">
      <c r="A76" s="27"/>
      <c r="B76" s="27"/>
      <c r="C76" s="28" t="s">
        <v>217</v>
      </c>
      <c r="D76" s="62" t="s">
        <v>29</v>
      </c>
      <c r="E76" s="30" t="s">
        <v>12</v>
      </c>
      <c r="F76" s="31">
        <v>27.24</v>
      </c>
      <c r="G76" s="32">
        <v>13.6</v>
      </c>
      <c r="H76" s="26">
        <f t="shared" si="10"/>
        <v>16.65728</v>
      </c>
      <c r="I76" s="26">
        <f t="shared" si="11"/>
        <v>453.74430719999998</v>
      </c>
      <c r="J76" s="2"/>
      <c r="K76" s="1"/>
      <c r="L76" s="1"/>
      <c r="N76" s="6"/>
    </row>
    <row r="77" spans="1:14" ht="30" x14ac:dyDescent="0.25">
      <c r="A77" s="27" t="s">
        <v>13</v>
      </c>
      <c r="B77" s="27">
        <v>102220</v>
      </c>
      <c r="C77" s="28"/>
      <c r="D77" s="62" t="s">
        <v>245</v>
      </c>
      <c r="E77" s="30"/>
      <c r="F77" s="31"/>
      <c r="G77" s="32"/>
      <c r="H77" s="26"/>
      <c r="I77" s="26"/>
      <c r="J77" s="2"/>
      <c r="K77" s="1"/>
      <c r="L77" s="1"/>
      <c r="N77" s="6"/>
    </row>
    <row r="78" spans="1:14" x14ac:dyDescent="0.25">
      <c r="A78" s="27"/>
      <c r="B78" s="27"/>
      <c r="C78" s="28"/>
      <c r="D78" s="62" t="s">
        <v>19</v>
      </c>
      <c r="E78" s="30" t="s">
        <v>12</v>
      </c>
      <c r="F78" s="31">
        <v>3.66</v>
      </c>
      <c r="G78" s="32">
        <v>13.6</v>
      </c>
      <c r="H78" s="26">
        <f t="shared" si="10"/>
        <v>16.65728</v>
      </c>
      <c r="I78" s="26">
        <f t="shared" si="11"/>
        <v>60.9656448</v>
      </c>
      <c r="J78" s="2"/>
      <c r="K78" s="1"/>
      <c r="L78" s="1"/>
      <c r="N78" s="6"/>
    </row>
    <row r="79" spans="1:14" x14ac:dyDescent="0.25">
      <c r="A79" s="27"/>
      <c r="B79" s="27"/>
      <c r="C79" s="28"/>
      <c r="D79" s="62" t="s">
        <v>29</v>
      </c>
      <c r="E79" s="30" t="s">
        <v>12</v>
      </c>
      <c r="F79" s="31">
        <v>3.66</v>
      </c>
      <c r="G79" s="32">
        <v>13.6</v>
      </c>
      <c r="H79" s="26">
        <f t="shared" si="10"/>
        <v>16.65728</v>
      </c>
      <c r="I79" s="26">
        <f t="shared" si="11"/>
        <v>60.9656448</v>
      </c>
      <c r="J79" s="2"/>
      <c r="K79" s="1"/>
      <c r="L79" s="1"/>
      <c r="N79" s="6"/>
    </row>
    <row r="80" spans="1:14" ht="30" x14ac:dyDescent="0.25">
      <c r="A80" s="27" t="s">
        <v>13</v>
      </c>
      <c r="B80" s="27">
        <v>88489</v>
      </c>
      <c r="C80" s="28" t="s">
        <v>234</v>
      </c>
      <c r="D80" s="62" t="s">
        <v>235</v>
      </c>
      <c r="E80" s="30"/>
      <c r="F80" s="31"/>
      <c r="G80" s="32"/>
      <c r="H80" s="32"/>
      <c r="I80" s="32"/>
      <c r="J80" s="2"/>
      <c r="K80" s="1"/>
      <c r="L80" s="1"/>
      <c r="N80" s="6"/>
    </row>
    <row r="81" spans="1:14" x14ac:dyDescent="0.25">
      <c r="A81" s="27"/>
      <c r="B81" s="27"/>
      <c r="C81" s="28" t="s">
        <v>237</v>
      </c>
      <c r="D81" s="62" t="s">
        <v>17</v>
      </c>
      <c r="E81" s="30" t="s">
        <v>12</v>
      </c>
      <c r="F81" s="31">
        <v>8.82</v>
      </c>
      <c r="G81" s="32">
        <v>13.15</v>
      </c>
      <c r="H81" s="32">
        <f t="shared" si="10"/>
        <v>16.106120000000001</v>
      </c>
      <c r="I81" s="32">
        <f t="shared" si="11"/>
        <v>142.05597840000001</v>
      </c>
      <c r="J81" s="2"/>
      <c r="K81" s="1"/>
      <c r="L81" s="1"/>
      <c r="N81" s="6"/>
    </row>
    <row r="82" spans="1:14" ht="30" x14ac:dyDescent="0.25">
      <c r="A82" s="27" t="s">
        <v>13</v>
      </c>
      <c r="B82" s="27">
        <v>88489</v>
      </c>
      <c r="C82" s="28" t="s">
        <v>236</v>
      </c>
      <c r="D82" s="62" t="s">
        <v>239</v>
      </c>
      <c r="E82" s="30"/>
      <c r="F82" s="31"/>
      <c r="G82" s="32"/>
      <c r="H82" s="32"/>
      <c r="I82" s="32"/>
      <c r="J82" s="2"/>
      <c r="K82" s="1"/>
      <c r="L82" s="1"/>
      <c r="N82" s="6"/>
    </row>
    <row r="83" spans="1:14" x14ac:dyDescent="0.25">
      <c r="A83" s="27"/>
      <c r="B83" s="27"/>
      <c r="C83" s="28" t="s">
        <v>238</v>
      </c>
      <c r="D83" s="62" t="s">
        <v>17</v>
      </c>
      <c r="E83" s="30" t="s">
        <v>12</v>
      </c>
      <c r="F83" s="31">
        <v>1.1000000000000001</v>
      </c>
      <c r="G83" s="32">
        <v>13.15</v>
      </c>
      <c r="H83" s="32">
        <f>G83*1.2248</f>
        <v>16.106120000000001</v>
      </c>
      <c r="I83" s="32">
        <f t="shared" si="11"/>
        <v>17.716732000000004</v>
      </c>
      <c r="J83" s="2"/>
      <c r="K83" s="1"/>
      <c r="L83" s="1"/>
      <c r="N83" s="6"/>
    </row>
    <row r="84" spans="1:14" x14ac:dyDescent="0.25">
      <c r="A84" s="35"/>
      <c r="B84" s="35"/>
      <c r="C84" s="36"/>
      <c r="D84" s="63" t="s">
        <v>288</v>
      </c>
      <c r="E84" s="38"/>
      <c r="F84" s="39"/>
      <c r="G84" s="46"/>
      <c r="H84" s="46"/>
      <c r="I84" s="46">
        <f>SUM(I67:I83)</f>
        <v>3985.4330608000005</v>
      </c>
      <c r="J84" s="2"/>
      <c r="K84" s="1"/>
      <c r="L84" s="1"/>
      <c r="N84" s="6"/>
    </row>
    <row r="85" spans="1:14" x14ac:dyDescent="0.25">
      <c r="A85" s="43"/>
      <c r="B85" s="43"/>
      <c r="C85" s="18" t="s">
        <v>60</v>
      </c>
      <c r="D85" s="19" t="s">
        <v>61</v>
      </c>
      <c r="E85" s="17"/>
      <c r="F85" s="44"/>
      <c r="G85" s="45"/>
      <c r="H85" s="45"/>
      <c r="I85" s="45"/>
      <c r="J85" s="2"/>
      <c r="K85" s="1"/>
      <c r="L85" s="1"/>
      <c r="N85" s="7"/>
    </row>
    <row r="86" spans="1:14" ht="30" x14ac:dyDescent="0.25">
      <c r="A86" s="15" t="s">
        <v>13</v>
      </c>
      <c r="B86" s="15">
        <v>96116</v>
      </c>
      <c r="C86" s="20" t="s">
        <v>62</v>
      </c>
      <c r="D86" s="25" t="s">
        <v>172</v>
      </c>
      <c r="E86" s="22"/>
      <c r="F86" s="23"/>
      <c r="G86" s="26"/>
      <c r="H86" s="26"/>
      <c r="I86" s="26"/>
      <c r="J86" s="2"/>
      <c r="K86" s="1"/>
      <c r="L86" s="1"/>
      <c r="N86" s="7"/>
    </row>
    <row r="87" spans="1:14" x14ac:dyDescent="0.25">
      <c r="A87" s="15"/>
      <c r="B87" s="15"/>
      <c r="C87" s="20" t="s">
        <v>157</v>
      </c>
      <c r="D87" s="25" t="s">
        <v>17</v>
      </c>
      <c r="E87" s="22" t="s">
        <v>12</v>
      </c>
      <c r="F87" s="23">
        <v>42.83</v>
      </c>
      <c r="G87" s="26">
        <v>78.64</v>
      </c>
      <c r="H87" s="26">
        <f t="shared" ref="H87:H88" si="12">G87*1.2248</f>
        <v>96.318272000000007</v>
      </c>
      <c r="I87" s="26">
        <f t="shared" ref="I87:I88" si="13">H87*F87</f>
        <v>4125.3115897600001</v>
      </c>
      <c r="J87" s="2"/>
      <c r="K87" s="1"/>
      <c r="L87" s="1"/>
      <c r="N87" s="7"/>
    </row>
    <row r="88" spans="1:14" x14ac:dyDescent="0.25">
      <c r="A88" s="15"/>
      <c r="B88" s="15"/>
      <c r="C88" s="20" t="s">
        <v>158</v>
      </c>
      <c r="D88" s="25" t="s">
        <v>19</v>
      </c>
      <c r="E88" s="22" t="s">
        <v>12</v>
      </c>
      <c r="F88" s="23">
        <v>30.17</v>
      </c>
      <c r="G88" s="26">
        <v>78.64</v>
      </c>
      <c r="H88" s="26">
        <f t="shared" si="12"/>
        <v>96.318272000000007</v>
      </c>
      <c r="I88" s="26">
        <f t="shared" si="13"/>
        <v>2905.9222662400002</v>
      </c>
      <c r="J88" s="2"/>
      <c r="K88" s="1"/>
      <c r="L88" s="1"/>
      <c r="N88" s="7"/>
    </row>
    <row r="89" spans="1:14" x14ac:dyDescent="0.25">
      <c r="A89" s="48"/>
      <c r="B89" s="48"/>
      <c r="C89" s="49"/>
      <c r="D89" s="50" t="s">
        <v>287</v>
      </c>
      <c r="E89" s="51"/>
      <c r="F89" s="52"/>
      <c r="G89" s="53"/>
      <c r="H89" s="53"/>
      <c r="I89" s="53">
        <f>SUM(I87:I88)</f>
        <v>7031.2338560000007</v>
      </c>
      <c r="J89" s="2"/>
      <c r="K89" s="1"/>
      <c r="L89" s="1"/>
      <c r="N89" s="7"/>
    </row>
    <row r="90" spans="1:14" x14ac:dyDescent="0.25">
      <c r="A90" s="43"/>
      <c r="B90" s="43"/>
      <c r="C90" s="18" t="s">
        <v>63</v>
      </c>
      <c r="D90" s="19" t="s">
        <v>64</v>
      </c>
      <c r="E90" s="17"/>
      <c r="F90" s="44"/>
      <c r="G90" s="45"/>
      <c r="H90" s="45"/>
      <c r="I90" s="45"/>
      <c r="J90" s="2"/>
      <c r="K90" s="1"/>
      <c r="L90" s="1"/>
      <c r="N90" s="7"/>
    </row>
    <row r="91" spans="1:14" ht="30" x14ac:dyDescent="0.25">
      <c r="A91" s="15" t="s">
        <v>13</v>
      </c>
      <c r="B91" s="15">
        <v>95469</v>
      </c>
      <c r="C91" s="20" t="s">
        <v>65</v>
      </c>
      <c r="D91" s="25" t="s">
        <v>173</v>
      </c>
      <c r="E91" s="22"/>
      <c r="F91" s="23"/>
      <c r="G91" s="26"/>
      <c r="H91" s="26"/>
      <c r="I91" s="26"/>
      <c r="J91" s="2"/>
      <c r="K91" s="1"/>
      <c r="L91" s="1"/>
      <c r="N91" s="7"/>
    </row>
    <row r="92" spans="1:14" x14ac:dyDescent="0.25">
      <c r="A92" s="15"/>
      <c r="B92" s="15"/>
      <c r="C92" s="20" t="s">
        <v>155</v>
      </c>
      <c r="D92" s="25" t="s">
        <v>17</v>
      </c>
      <c r="E92" s="22" t="s">
        <v>27</v>
      </c>
      <c r="F92" s="23">
        <v>7</v>
      </c>
      <c r="G92" s="26">
        <v>248.21</v>
      </c>
      <c r="H92" s="26">
        <f t="shared" ref="H92:H107" si="14">G92*1.2248</f>
        <v>304.00760800000006</v>
      </c>
      <c r="I92" s="26">
        <f t="shared" ref="I92:I107" si="15">H92*F92</f>
        <v>2128.0532560000006</v>
      </c>
      <c r="J92" s="2"/>
      <c r="K92" s="1"/>
      <c r="L92" s="1"/>
      <c r="N92" s="7"/>
    </row>
    <row r="93" spans="1:14" x14ac:dyDescent="0.25">
      <c r="A93" s="15"/>
      <c r="B93" s="15"/>
      <c r="C93" s="20" t="s">
        <v>156</v>
      </c>
      <c r="D93" s="25" t="s">
        <v>19</v>
      </c>
      <c r="E93" s="22" t="s">
        <v>27</v>
      </c>
      <c r="F93" s="23">
        <v>5</v>
      </c>
      <c r="G93" s="26">
        <v>248.21</v>
      </c>
      <c r="H93" s="26">
        <f t="shared" si="14"/>
        <v>304.00760800000006</v>
      </c>
      <c r="I93" s="26">
        <f t="shared" si="15"/>
        <v>1520.0380400000004</v>
      </c>
      <c r="J93" s="2"/>
      <c r="K93" s="1"/>
      <c r="L93" s="1"/>
      <c r="N93" s="7"/>
    </row>
    <row r="94" spans="1:14" x14ac:dyDescent="0.25">
      <c r="A94" s="15" t="s">
        <v>13</v>
      </c>
      <c r="B94" s="64">
        <v>100849</v>
      </c>
      <c r="C94" s="20" t="s">
        <v>66</v>
      </c>
      <c r="D94" s="65" t="s">
        <v>250</v>
      </c>
      <c r="E94" s="22"/>
      <c r="F94" s="23"/>
      <c r="G94" s="26"/>
      <c r="H94" s="26"/>
      <c r="I94" s="26"/>
      <c r="J94" s="2"/>
      <c r="K94" s="1"/>
      <c r="L94" s="1"/>
      <c r="N94" s="7"/>
    </row>
    <row r="95" spans="1:14" x14ac:dyDescent="0.25">
      <c r="A95" s="15"/>
      <c r="B95" s="15"/>
      <c r="C95" s="20" t="s">
        <v>229</v>
      </c>
      <c r="D95" s="25" t="s">
        <v>17</v>
      </c>
      <c r="E95" s="22" t="s">
        <v>27</v>
      </c>
      <c r="F95" s="23">
        <v>7</v>
      </c>
      <c r="G95" s="26">
        <v>39.93</v>
      </c>
      <c r="H95" s="26">
        <f t="shared" si="14"/>
        <v>48.906264000000007</v>
      </c>
      <c r="I95" s="26">
        <f t="shared" si="15"/>
        <v>342.34384800000004</v>
      </c>
      <c r="J95" s="2"/>
      <c r="K95" s="1"/>
      <c r="L95" s="1"/>
      <c r="N95" s="7"/>
    </row>
    <row r="96" spans="1:14" x14ac:dyDescent="0.25">
      <c r="A96" s="15"/>
      <c r="B96" s="15"/>
      <c r="C96" s="20" t="s">
        <v>251</v>
      </c>
      <c r="D96" s="25" t="s">
        <v>19</v>
      </c>
      <c r="E96" s="22" t="s">
        <v>27</v>
      </c>
      <c r="F96" s="23">
        <v>5</v>
      </c>
      <c r="G96" s="26">
        <v>39.93</v>
      </c>
      <c r="H96" s="26">
        <f t="shared" si="14"/>
        <v>48.906264000000007</v>
      </c>
      <c r="I96" s="26">
        <f t="shared" si="15"/>
        <v>244.53132000000005</v>
      </c>
      <c r="J96" s="2"/>
      <c r="K96" s="1"/>
      <c r="L96" s="1"/>
      <c r="N96" s="7"/>
    </row>
    <row r="97" spans="1:14" x14ac:dyDescent="0.25">
      <c r="A97" s="15"/>
      <c r="B97" s="15"/>
      <c r="C97" s="20" t="s">
        <v>252</v>
      </c>
      <c r="D97" s="25" t="s">
        <v>29</v>
      </c>
      <c r="E97" s="22" t="s">
        <v>27</v>
      </c>
      <c r="F97" s="23">
        <v>11</v>
      </c>
      <c r="G97" s="26">
        <v>39.93</v>
      </c>
      <c r="H97" s="26">
        <f t="shared" si="14"/>
        <v>48.906264000000007</v>
      </c>
      <c r="I97" s="26">
        <f t="shared" si="15"/>
        <v>537.96890400000007</v>
      </c>
      <c r="J97" s="2"/>
      <c r="K97" s="1"/>
      <c r="L97" s="1"/>
      <c r="N97" s="7"/>
    </row>
    <row r="98" spans="1:14" ht="30" x14ac:dyDescent="0.25">
      <c r="A98" s="27" t="s">
        <v>13</v>
      </c>
      <c r="B98" s="27">
        <v>99635</v>
      </c>
      <c r="C98" s="28" t="s">
        <v>253</v>
      </c>
      <c r="D98" s="34" t="s">
        <v>258</v>
      </c>
      <c r="E98" s="30"/>
      <c r="F98" s="31"/>
      <c r="G98" s="32"/>
      <c r="H98" s="32"/>
      <c r="I98" s="32"/>
      <c r="J98" s="2"/>
      <c r="K98" s="1"/>
      <c r="L98" s="1"/>
      <c r="N98" s="7"/>
    </row>
    <row r="99" spans="1:14" x14ac:dyDescent="0.25">
      <c r="A99" s="27"/>
      <c r="B99" s="27"/>
      <c r="C99" s="28" t="s">
        <v>254</v>
      </c>
      <c r="D99" s="29" t="s">
        <v>17</v>
      </c>
      <c r="E99" s="30" t="s">
        <v>27</v>
      </c>
      <c r="F99" s="31">
        <v>7</v>
      </c>
      <c r="G99" s="32">
        <v>249.03</v>
      </c>
      <c r="H99" s="32">
        <f t="shared" si="14"/>
        <v>305.01194400000003</v>
      </c>
      <c r="I99" s="32">
        <f t="shared" si="15"/>
        <v>2135.0836080000004</v>
      </c>
      <c r="J99" s="2"/>
      <c r="K99" s="1"/>
      <c r="L99" s="1"/>
      <c r="N99" s="7"/>
    </row>
    <row r="100" spans="1:14" x14ac:dyDescent="0.25">
      <c r="A100" s="27"/>
      <c r="B100" s="27"/>
      <c r="C100" s="28" t="s">
        <v>255</v>
      </c>
      <c r="D100" s="29" t="s">
        <v>19</v>
      </c>
      <c r="E100" s="30" t="s">
        <v>27</v>
      </c>
      <c r="F100" s="31">
        <v>5</v>
      </c>
      <c r="G100" s="32">
        <v>249.03</v>
      </c>
      <c r="H100" s="32">
        <f t="shared" si="14"/>
        <v>305.01194400000003</v>
      </c>
      <c r="I100" s="32">
        <f t="shared" si="15"/>
        <v>1525.0597200000002</v>
      </c>
      <c r="J100" s="2"/>
      <c r="K100" s="1"/>
      <c r="L100" s="1"/>
      <c r="N100" s="7"/>
    </row>
    <row r="101" spans="1:14" x14ac:dyDescent="0.25">
      <c r="A101" s="27"/>
      <c r="B101" s="27"/>
      <c r="C101" s="28" t="s">
        <v>256</v>
      </c>
      <c r="D101" s="29" t="s">
        <v>29</v>
      </c>
      <c r="E101" s="30" t="s">
        <v>179</v>
      </c>
      <c r="F101" s="31">
        <v>11</v>
      </c>
      <c r="G101" s="32">
        <v>249.03</v>
      </c>
      <c r="H101" s="32">
        <f t="shared" si="14"/>
        <v>305.01194400000003</v>
      </c>
      <c r="I101" s="32">
        <f t="shared" si="15"/>
        <v>3355.1313840000003</v>
      </c>
      <c r="J101" s="2"/>
      <c r="K101" s="1"/>
      <c r="L101" s="1"/>
      <c r="N101" s="7"/>
    </row>
    <row r="102" spans="1:14" ht="60" x14ac:dyDescent="0.25">
      <c r="A102" s="15" t="s">
        <v>13</v>
      </c>
      <c r="B102" s="15">
        <v>95472</v>
      </c>
      <c r="C102" s="20" t="s">
        <v>259</v>
      </c>
      <c r="D102" s="25" t="s">
        <v>257</v>
      </c>
      <c r="E102" s="22"/>
      <c r="F102" s="23"/>
      <c r="G102" s="26"/>
      <c r="H102" s="26"/>
      <c r="I102" s="26"/>
      <c r="J102" s="2"/>
      <c r="K102" s="1"/>
      <c r="L102" s="1"/>
      <c r="N102" s="7"/>
    </row>
    <row r="103" spans="1:14" x14ac:dyDescent="0.25">
      <c r="A103" s="15"/>
      <c r="B103" s="15"/>
      <c r="C103" s="20" t="s">
        <v>260</v>
      </c>
      <c r="D103" s="25" t="s">
        <v>29</v>
      </c>
      <c r="E103" s="22" t="s">
        <v>27</v>
      </c>
      <c r="F103" s="23">
        <v>2</v>
      </c>
      <c r="G103" s="26">
        <v>617.89</v>
      </c>
      <c r="H103" s="26">
        <f t="shared" si="14"/>
        <v>756.79167200000006</v>
      </c>
      <c r="I103" s="26">
        <f t="shared" si="15"/>
        <v>1513.5833440000001</v>
      </c>
      <c r="J103" s="2"/>
      <c r="K103" s="1"/>
      <c r="L103" s="1"/>
      <c r="N103" s="7"/>
    </row>
    <row r="104" spans="1:14" ht="30" x14ac:dyDescent="0.25">
      <c r="A104" s="15" t="s">
        <v>13</v>
      </c>
      <c r="B104" s="15">
        <v>100858</v>
      </c>
      <c r="C104" s="20" t="s">
        <v>261</v>
      </c>
      <c r="D104" s="25" t="s">
        <v>294</v>
      </c>
      <c r="E104" s="22"/>
      <c r="F104" s="23"/>
      <c r="G104" s="26"/>
      <c r="H104" s="26"/>
      <c r="I104" s="26"/>
      <c r="J104" s="2"/>
      <c r="K104" s="1"/>
      <c r="L104" s="1"/>
      <c r="N104" s="7"/>
    </row>
    <row r="105" spans="1:14" x14ac:dyDescent="0.25">
      <c r="A105" s="15"/>
      <c r="B105" s="15"/>
      <c r="C105" s="20" t="s">
        <v>262</v>
      </c>
      <c r="D105" s="25" t="s">
        <v>17</v>
      </c>
      <c r="E105" s="22" t="s">
        <v>27</v>
      </c>
      <c r="F105" s="23">
        <v>6</v>
      </c>
      <c r="G105" s="26">
        <v>537.1</v>
      </c>
      <c r="H105" s="26">
        <f t="shared" si="14"/>
        <v>657.84008000000006</v>
      </c>
      <c r="I105" s="26">
        <f t="shared" si="15"/>
        <v>3947.0404800000006</v>
      </c>
      <c r="J105" s="2"/>
      <c r="K105" s="1"/>
      <c r="L105" s="1"/>
      <c r="N105" s="7"/>
    </row>
    <row r="106" spans="1:14" x14ac:dyDescent="0.25">
      <c r="A106" s="15"/>
      <c r="B106" s="15"/>
      <c r="C106" s="20" t="s">
        <v>263</v>
      </c>
      <c r="D106" s="25" t="s">
        <v>19</v>
      </c>
      <c r="E106" s="22" t="s">
        <v>27</v>
      </c>
      <c r="F106" s="23">
        <v>3</v>
      </c>
      <c r="G106" s="26">
        <v>537.1</v>
      </c>
      <c r="H106" s="26">
        <f t="shared" si="14"/>
        <v>657.84008000000006</v>
      </c>
      <c r="I106" s="26">
        <f t="shared" si="15"/>
        <v>1973.5202400000003</v>
      </c>
      <c r="J106" s="2"/>
      <c r="K106" s="1"/>
      <c r="L106" s="1"/>
      <c r="N106" s="7"/>
    </row>
    <row r="107" spans="1:14" x14ac:dyDescent="0.25">
      <c r="A107" s="15"/>
      <c r="B107" s="15"/>
      <c r="C107" s="20" t="s">
        <v>264</v>
      </c>
      <c r="D107" s="25" t="s">
        <v>29</v>
      </c>
      <c r="E107" s="22" t="s">
        <v>27</v>
      </c>
      <c r="F107" s="23">
        <v>6</v>
      </c>
      <c r="G107" s="26">
        <v>537.1</v>
      </c>
      <c r="H107" s="26">
        <f t="shared" si="14"/>
        <v>657.84008000000006</v>
      </c>
      <c r="I107" s="26">
        <f t="shared" si="15"/>
        <v>3947.0404800000006</v>
      </c>
      <c r="J107" s="2"/>
      <c r="K107" s="1"/>
      <c r="L107" s="1"/>
      <c r="N107" s="7"/>
    </row>
    <row r="108" spans="1:14" x14ac:dyDescent="0.25">
      <c r="A108" s="48"/>
      <c r="B108" s="48"/>
      <c r="C108" s="49"/>
      <c r="D108" s="50" t="s">
        <v>286</v>
      </c>
      <c r="E108" s="51"/>
      <c r="F108" s="52"/>
      <c r="G108" s="53"/>
      <c r="H108" s="53"/>
      <c r="I108" s="53">
        <f>SUM(I92:I107)</f>
        <v>23169.394624000004</v>
      </c>
      <c r="J108" s="2"/>
      <c r="K108" s="1"/>
      <c r="L108" s="1"/>
      <c r="N108" s="7"/>
    </row>
    <row r="109" spans="1:14" x14ac:dyDescent="0.25">
      <c r="A109" s="43"/>
      <c r="B109" s="43"/>
      <c r="C109" s="18" t="s">
        <v>67</v>
      </c>
      <c r="D109" s="19" t="s">
        <v>68</v>
      </c>
      <c r="E109" s="17"/>
      <c r="F109" s="44"/>
      <c r="G109" s="45"/>
      <c r="H109" s="45"/>
      <c r="I109" s="45"/>
      <c r="J109" s="2"/>
      <c r="K109" s="1"/>
      <c r="L109" s="1"/>
      <c r="N109" s="7"/>
    </row>
    <row r="110" spans="1:14" ht="30" x14ac:dyDescent="0.25">
      <c r="A110" s="27" t="s">
        <v>265</v>
      </c>
      <c r="B110" s="27"/>
      <c r="C110" s="28" t="s">
        <v>69</v>
      </c>
      <c r="D110" s="29" t="s">
        <v>297</v>
      </c>
      <c r="E110" s="30"/>
      <c r="F110" s="31"/>
      <c r="G110" s="32"/>
      <c r="H110" s="32"/>
      <c r="I110" s="32"/>
      <c r="J110" s="2"/>
      <c r="K110" s="1"/>
      <c r="L110" s="1"/>
      <c r="N110" s="7"/>
    </row>
    <row r="111" spans="1:14" x14ac:dyDescent="0.25">
      <c r="A111" s="27"/>
      <c r="B111" s="27"/>
      <c r="C111" s="28" t="s">
        <v>70</v>
      </c>
      <c r="D111" s="29" t="s">
        <v>17</v>
      </c>
      <c r="E111" s="30" t="s">
        <v>27</v>
      </c>
      <c r="F111" s="31">
        <v>2</v>
      </c>
      <c r="G111" s="32">
        <v>3015.55</v>
      </c>
      <c r="H111" s="32">
        <f>G111*1.2248</f>
        <v>3693.4456400000004</v>
      </c>
      <c r="I111" s="32">
        <v>3693.45</v>
      </c>
      <c r="J111" s="2"/>
      <c r="K111" s="1"/>
      <c r="L111" s="1"/>
      <c r="N111" s="7"/>
    </row>
    <row r="112" spans="1:14" x14ac:dyDescent="0.25">
      <c r="A112" s="27"/>
      <c r="B112" s="27"/>
      <c r="C112" s="28" t="s">
        <v>71</v>
      </c>
      <c r="D112" s="29" t="s">
        <v>19</v>
      </c>
      <c r="E112" s="30" t="s">
        <v>27</v>
      </c>
      <c r="F112" s="31">
        <v>2</v>
      </c>
      <c r="G112" s="32">
        <v>2444</v>
      </c>
      <c r="H112" s="32">
        <f>G112*1.2248</f>
        <v>2993.4112000000005</v>
      </c>
      <c r="I112" s="32">
        <v>2993.41</v>
      </c>
      <c r="J112" s="2"/>
      <c r="K112" s="8"/>
      <c r="L112" s="1"/>
      <c r="N112" s="7"/>
    </row>
    <row r="113" spans="1:14" x14ac:dyDescent="0.25">
      <c r="A113" s="27"/>
      <c r="B113" s="27"/>
      <c r="C113" s="28" t="s">
        <v>72</v>
      </c>
      <c r="D113" s="29" t="s">
        <v>29</v>
      </c>
      <c r="E113" s="30" t="s">
        <v>27</v>
      </c>
      <c r="F113" s="31">
        <v>2</v>
      </c>
      <c r="G113" s="32">
        <v>3727.11</v>
      </c>
      <c r="H113" s="32">
        <f>G113*1.2248</f>
        <v>4564.9643280000009</v>
      </c>
      <c r="I113" s="32">
        <v>4564.96</v>
      </c>
      <c r="J113" s="2"/>
      <c r="K113" s="1"/>
      <c r="L113" s="1"/>
      <c r="N113" s="7"/>
    </row>
    <row r="114" spans="1:14" x14ac:dyDescent="0.25">
      <c r="A114" s="35"/>
      <c r="B114" s="35"/>
      <c r="C114" s="36"/>
      <c r="D114" s="37" t="s">
        <v>285</v>
      </c>
      <c r="E114" s="38"/>
      <c r="F114" s="39"/>
      <c r="G114" s="46"/>
      <c r="H114" s="46"/>
      <c r="I114" s="46">
        <f>SUM(I110:I113)</f>
        <v>11251.82</v>
      </c>
      <c r="J114" s="2"/>
      <c r="K114" s="1"/>
      <c r="L114" s="1"/>
      <c r="N114" s="7"/>
    </row>
    <row r="115" spans="1:14" x14ac:dyDescent="0.25">
      <c r="A115" s="43"/>
      <c r="B115" s="43"/>
      <c r="C115" s="18" t="s">
        <v>73</v>
      </c>
      <c r="D115" s="19" t="s">
        <v>74</v>
      </c>
      <c r="E115" s="17"/>
      <c r="F115" s="44"/>
      <c r="G115" s="45"/>
      <c r="H115" s="45"/>
      <c r="I115" s="45"/>
      <c r="J115" s="2"/>
      <c r="K115" s="1"/>
      <c r="L115" s="1"/>
      <c r="N115" s="7"/>
    </row>
    <row r="116" spans="1:14" ht="30" x14ac:dyDescent="0.25">
      <c r="A116" s="15" t="s">
        <v>13</v>
      </c>
      <c r="B116" s="15">
        <v>86906</v>
      </c>
      <c r="C116" s="20" t="s">
        <v>75</v>
      </c>
      <c r="D116" s="21" t="s">
        <v>247</v>
      </c>
      <c r="E116" s="22"/>
      <c r="F116" s="23"/>
      <c r="G116" s="26"/>
      <c r="H116" s="26"/>
      <c r="I116" s="26"/>
      <c r="J116" s="2"/>
      <c r="K116" s="1"/>
      <c r="L116" s="1"/>
      <c r="N116" s="7"/>
    </row>
    <row r="117" spans="1:14" x14ac:dyDescent="0.25">
      <c r="A117" s="15"/>
      <c r="B117" s="15"/>
      <c r="C117" s="20" t="s">
        <v>163</v>
      </c>
      <c r="D117" s="25" t="s">
        <v>17</v>
      </c>
      <c r="E117" s="22" t="s">
        <v>27</v>
      </c>
      <c r="F117" s="23">
        <v>6</v>
      </c>
      <c r="G117" s="26">
        <v>73.27</v>
      </c>
      <c r="H117" s="26">
        <f t="shared" ref="H117:H119" si="16">G117*1.2248</f>
        <v>89.741095999999999</v>
      </c>
      <c r="I117" s="26">
        <f>H117*F117</f>
        <v>538.44657600000005</v>
      </c>
      <c r="J117" s="2"/>
      <c r="K117" s="1"/>
      <c r="L117" s="1"/>
      <c r="N117" s="7"/>
    </row>
    <row r="118" spans="1:14" x14ac:dyDescent="0.25">
      <c r="A118" s="15"/>
      <c r="B118" s="15"/>
      <c r="C118" s="20" t="s">
        <v>164</v>
      </c>
      <c r="D118" s="25" t="s">
        <v>19</v>
      </c>
      <c r="E118" s="22" t="s">
        <v>27</v>
      </c>
      <c r="F118" s="23">
        <v>4</v>
      </c>
      <c r="G118" s="26">
        <v>73.27</v>
      </c>
      <c r="H118" s="26">
        <f>G118*1.2248</f>
        <v>89.741095999999999</v>
      </c>
      <c r="I118" s="26">
        <f>H118*F118</f>
        <v>358.964384</v>
      </c>
      <c r="J118" s="2"/>
      <c r="K118" s="1"/>
      <c r="L118" s="1"/>
      <c r="N118" s="7"/>
    </row>
    <row r="119" spans="1:14" x14ac:dyDescent="0.25">
      <c r="A119" s="15"/>
      <c r="B119" s="15"/>
      <c r="C119" s="20" t="s">
        <v>165</v>
      </c>
      <c r="D119" s="25" t="s">
        <v>29</v>
      </c>
      <c r="E119" s="22" t="s">
        <v>28</v>
      </c>
      <c r="F119" s="23">
        <v>7</v>
      </c>
      <c r="G119" s="26">
        <v>73.27</v>
      </c>
      <c r="H119" s="26">
        <f t="shared" si="16"/>
        <v>89.741095999999999</v>
      </c>
      <c r="I119" s="26">
        <f>H119*F119</f>
        <v>628.18767200000002</v>
      </c>
      <c r="J119" s="2"/>
      <c r="K119" s="1"/>
      <c r="L119" s="1"/>
      <c r="N119" s="7"/>
    </row>
    <row r="120" spans="1:14" x14ac:dyDescent="0.25">
      <c r="A120" s="48"/>
      <c r="B120" s="48"/>
      <c r="C120" s="49"/>
      <c r="D120" s="50" t="s">
        <v>284</v>
      </c>
      <c r="E120" s="51"/>
      <c r="F120" s="52"/>
      <c r="G120" s="53"/>
      <c r="H120" s="53"/>
      <c r="I120" s="53">
        <f>SUM(I116:I119)</f>
        <v>1525.5986320000002</v>
      </c>
      <c r="J120" s="2"/>
      <c r="K120" s="1"/>
      <c r="L120" s="1"/>
      <c r="N120" s="7"/>
    </row>
    <row r="121" spans="1:14" x14ac:dyDescent="0.25">
      <c r="A121" s="43"/>
      <c r="B121" s="43"/>
      <c r="C121" s="18" t="s">
        <v>77</v>
      </c>
      <c r="D121" s="19" t="s">
        <v>76</v>
      </c>
      <c r="E121" s="17"/>
      <c r="F121" s="44"/>
      <c r="G121" s="45"/>
      <c r="H121" s="45"/>
      <c r="I121" s="45"/>
      <c r="J121" s="2"/>
      <c r="K121" s="1"/>
      <c r="L121" s="1"/>
      <c r="N121" s="7"/>
    </row>
    <row r="122" spans="1:14" ht="30" x14ac:dyDescent="0.25">
      <c r="A122" s="15" t="s">
        <v>13</v>
      </c>
      <c r="B122" s="66">
        <v>102255</v>
      </c>
      <c r="C122" s="20" t="s">
        <v>78</v>
      </c>
      <c r="D122" s="67" t="s">
        <v>222</v>
      </c>
      <c r="E122" s="25"/>
      <c r="F122" s="23"/>
      <c r="G122" s="26"/>
      <c r="H122" s="26"/>
      <c r="I122" s="26"/>
      <c r="J122" s="2"/>
      <c r="K122" s="1"/>
      <c r="L122" s="1"/>
      <c r="N122" s="7"/>
    </row>
    <row r="123" spans="1:14" x14ac:dyDescent="0.25">
      <c r="A123" s="15"/>
      <c r="B123" s="15"/>
      <c r="C123" s="20" t="s">
        <v>79</v>
      </c>
      <c r="D123" s="25" t="s">
        <v>17</v>
      </c>
      <c r="E123" s="22" t="s">
        <v>12</v>
      </c>
      <c r="F123" s="23">
        <v>2.88</v>
      </c>
      <c r="G123" s="26">
        <v>723.55</v>
      </c>
      <c r="H123" s="26">
        <f t="shared" ref="H123:H127" si="17">G123*1.2248</f>
        <v>886.20404000000008</v>
      </c>
      <c r="I123" s="26">
        <f t="shared" ref="I123:I127" si="18">H123*F123</f>
        <v>2552.2676352000003</v>
      </c>
      <c r="J123" s="2"/>
      <c r="K123" s="1"/>
      <c r="L123" s="1"/>
      <c r="N123" s="7"/>
    </row>
    <row r="124" spans="1:14" x14ac:dyDescent="0.25">
      <c r="A124" s="15"/>
      <c r="B124" s="15"/>
      <c r="C124" s="20" t="s">
        <v>80</v>
      </c>
      <c r="D124" s="25" t="s">
        <v>19</v>
      </c>
      <c r="E124" s="22" t="s">
        <v>12</v>
      </c>
      <c r="F124" s="23">
        <v>1.44</v>
      </c>
      <c r="G124" s="26">
        <v>723.55</v>
      </c>
      <c r="H124" s="26">
        <f t="shared" si="17"/>
        <v>886.20404000000008</v>
      </c>
      <c r="I124" s="26">
        <f t="shared" si="18"/>
        <v>1276.1338176000002</v>
      </c>
      <c r="J124" s="2"/>
      <c r="K124" s="1"/>
      <c r="L124" s="1"/>
      <c r="N124" s="7"/>
    </row>
    <row r="125" spans="1:14" x14ac:dyDescent="0.25">
      <c r="A125" s="15"/>
      <c r="B125" s="15"/>
      <c r="C125" s="20" t="s">
        <v>81</v>
      </c>
      <c r="D125" s="25" t="s">
        <v>29</v>
      </c>
      <c r="E125" s="22" t="s">
        <v>12</v>
      </c>
      <c r="F125" s="23">
        <v>2.88</v>
      </c>
      <c r="G125" s="26">
        <v>723.55</v>
      </c>
      <c r="H125" s="26">
        <f t="shared" si="17"/>
        <v>886.20404000000008</v>
      </c>
      <c r="I125" s="26">
        <f>H125*F125</f>
        <v>2552.2676352000003</v>
      </c>
      <c r="J125" s="2"/>
      <c r="K125" s="1"/>
      <c r="L125" s="1"/>
      <c r="N125" s="7"/>
    </row>
    <row r="126" spans="1:14" ht="45" x14ac:dyDescent="0.25">
      <c r="A126" s="15" t="s">
        <v>13</v>
      </c>
      <c r="B126" s="64">
        <v>102253</v>
      </c>
      <c r="C126" s="20" t="s">
        <v>82</v>
      </c>
      <c r="D126" s="67" t="s">
        <v>223</v>
      </c>
      <c r="E126" s="22"/>
      <c r="F126" s="23"/>
      <c r="G126" s="26"/>
      <c r="H126" s="26"/>
      <c r="I126" s="26"/>
      <c r="J126" s="2"/>
      <c r="K126" s="1"/>
      <c r="L126" s="1"/>
      <c r="N126" s="7"/>
    </row>
    <row r="127" spans="1:14" x14ac:dyDescent="0.25">
      <c r="A127" s="15"/>
      <c r="B127" s="15"/>
      <c r="C127" s="20" t="s">
        <v>83</v>
      </c>
      <c r="D127" s="25" t="s">
        <v>29</v>
      </c>
      <c r="E127" s="22" t="s">
        <v>12</v>
      </c>
      <c r="F127" s="23">
        <v>2.94</v>
      </c>
      <c r="G127" s="26">
        <v>709.57</v>
      </c>
      <c r="H127" s="26">
        <f t="shared" si="17"/>
        <v>869.08133600000019</v>
      </c>
      <c r="I127" s="26">
        <f t="shared" si="18"/>
        <v>2555.0991278400006</v>
      </c>
      <c r="J127" s="2"/>
      <c r="K127" s="1"/>
      <c r="L127" s="1"/>
      <c r="N127" s="7"/>
    </row>
    <row r="128" spans="1:14" x14ac:dyDescent="0.25">
      <c r="A128" s="48"/>
      <c r="B128" s="48"/>
      <c r="C128" s="49"/>
      <c r="D128" s="50" t="s">
        <v>283</v>
      </c>
      <c r="E128" s="51"/>
      <c r="F128" s="52"/>
      <c r="G128" s="53"/>
      <c r="H128" s="53"/>
      <c r="I128" s="53">
        <f>SUM(I122:I127)</f>
        <v>8935.7682158400021</v>
      </c>
      <c r="J128" s="2"/>
      <c r="K128" s="1"/>
      <c r="L128" s="1"/>
      <c r="N128" s="7"/>
    </row>
    <row r="129" spans="1:14" x14ac:dyDescent="0.25">
      <c r="A129" s="43"/>
      <c r="B129" s="43"/>
      <c r="C129" s="18" t="s">
        <v>84</v>
      </c>
      <c r="D129" s="19" t="s">
        <v>85</v>
      </c>
      <c r="E129" s="17"/>
      <c r="F129" s="44"/>
      <c r="G129" s="45"/>
      <c r="H129" s="45"/>
      <c r="I129" s="45"/>
      <c r="J129" s="2"/>
      <c r="K129" s="1"/>
      <c r="L129" s="1"/>
      <c r="N129" s="7"/>
    </row>
    <row r="130" spans="1:14" ht="30" x14ac:dyDescent="0.25">
      <c r="A130" s="15" t="s">
        <v>13</v>
      </c>
      <c r="B130" s="15">
        <v>95547</v>
      </c>
      <c r="C130" s="20" t="s">
        <v>86</v>
      </c>
      <c r="D130" s="21" t="s">
        <v>175</v>
      </c>
      <c r="E130" s="22"/>
      <c r="F130" s="23"/>
      <c r="G130" s="26"/>
      <c r="H130" s="26"/>
      <c r="I130" s="26"/>
      <c r="J130" s="2"/>
      <c r="K130" s="1"/>
      <c r="L130" s="1"/>
      <c r="N130" s="7"/>
    </row>
    <row r="131" spans="1:14" x14ac:dyDescent="0.25">
      <c r="A131" s="15"/>
      <c r="B131" s="15"/>
      <c r="C131" s="20" t="s">
        <v>87</v>
      </c>
      <c r="D131" s="25" t="s">
        <v>17</v>
      </c>
      <c r="E131" s="22" t="s">
        <v>27</v>
      </c>
      <c r="F131" s="23">
        <v>4</v>
      </c>
      <c r="G131" s="26">
        <v>61.61</v>
      </c>
      <c r="H131" s="26">
        <f t="shared" ref="H131:H147" si="19">G131*1.2248</f>
        <v>75.459928000000005</v>
      </c>
      <c r="I131" s="26">
        <f t="shared" ref="I131:I147" si="20">H131*F131</f>
        <v>301.83971200000002</v>
      </c>
      <c r="J131" s="2"/>
      <c r="K131" s="1"/>
      <c r="L131" s="1"/>
      <c r="N131" s="7"/>
    </row>
    <row r="132" spans="1:14" x14ac:dyDescent="0.25">
      <c r="A132" s="15"/>
      <c r="B132" s="15"/>
      <c r="C132" s="20" t="s">
        <v>88</v>
      </c>
      <c r="D132" s="25" t="s">
        <v>19</v>
      </c>
      <c r="E132" s="22" t="s">
        <v>28</v>
      </c>
      <c r="F132" s="23">
        <v>2</v>
      </c>
      <c r="G132" s="26">
        <v>61.61</v>
      </c>
      <c r="H132" s="26">
        <f t="shared" si="19"/>
        <v>75.459928000000005</v>
      </c>
      <c r="I132" s="26">
        <f t="shared" si="20"/>
        <v>150.91985600000001</v>
      </c>
      <c r="J132" s="2"/>
      <c r="K132" s="1"/>
      <c r="L132" s="1"/>
      <c r="N132" s="7"/>
    </row>
    <row r="133" spans="1:14" x14ac:dyDescent="0.25">
      <c r="A133" s="15"/>
      <c r="B133" s="15"/>
      <c r="C133" s="20" t="s">
        <v>89</v>
      </c>
      <c r="D133" s="25" t="s">
        <v>29</v>
      </c>
      <c r="E133" s="22" t="s">
        <v>27</v>
      </c>
      <c r="F133" s="23">
        <v>5</v>
      </c>
      <c r="G133" s="26">
        <v>61.61</v>
      </c>
      <c r="H133" s="26">
        <f t="shared" si="19"/>
        <v>75.459928000000005</v>
      </c>
      <c r="I133" s="26">
        <f t="shared" si="20"/>
        <v>377.29964000000001</v>
      </c>
      <c r="J133" s="2"/>
      <c r="K133" s="1"/>
      <c r="L133" s="1"/>
      <c r="N133" s="7"/>
    </row>
    <row r="134" spans="1:14" x14ac:dyDescent="0.25">
      <c r="A134" s="15" t="s">
        <v>13</v>
      </c>
      <c r="B134" s="15">
        <v>95544</v>
      </c>
      <c r="C134" s="20" t="s">
        <v>90</v>
      </c>
      <c r="D134" s="21" t="s">
        <v>202</v>
      </c>
      <c r="E134" s="22"/>
      <c r="F134" s="23"/>
      <c r="G134" s="26"/>
      <c r="H134" s="26"/>
      <c r="I134" s="26"/>
      <c r="J134" s="2"/>
      <c r="K134" s="1"/>
      <c r="L134" s="1"/>
      <c r="N134" s="7"/>
    </row>
    <row r="135" spans="1:14" x14ac:dyDescent="0.25">
      <c r="A135" s="15"/>
      <c r="B135" s="15"/>
      <c r="C135" s="20" t="s">
        <v>91</v>
      </c>
      <c r="D135" s="25" t="s">
        <v>17</v>
      </c>
      <c r="E135" s="22" t="s">
        <v>27</v>
      </c>
      <c r="F135" s="23">
        <v>4</v>
      </c>
      <c r="G135" s="26">
        <v>47.06</v>
      </c>
      <c r="H135" s="26">
        <f t="shared" si="19"/>
        <v>57.639088000000008</v>
      </c>
      <c r="I135" s="26">
        <f t="shared" si="20"/>
        <v>230.55635200000003</v>
      </c>
      <c r="J135" s="2"/>
      <c r="K135" s="1"/>
      <c r="L135" s="1"/>
      <c r="N135" s="7"/>
    </row>
    <row r="136" spans="1:14" x14ac:dyDescent="0.25">
      <c r="A136" s="15"/>
      <c r="B136" s="15"/>
      <c r="C136" s="20" t="s">
        <v>92</v>
      </c>
      <c r="D136" s="25" t="s">
        <v>19</v>
      </c>
      <c r="E136" s="22" t="s">
        <v>27</v>
      </c>
      <c r="F136" s="23">
        <v>2</v>
      </c>
      <c r="G136" s="26">
        <v>47.06</v>
      </c>
      <c r="H136" s="26">
        <f t="shared" si="19"/>
        <v>57.639088000000008</v>
      </c>
      <c r="I136" s="26">
        <f t="shared" si="20"/>
        <v>115.27817600000002</v>
      </c>
      <c r="J136" s="2"/>
      <c r="K136" s="1"/>
      <c r="L136" s="1"/>
      <c r="N136" s="7"/>
    </row>
    <row r="137" spans="1:14" x14ac:dyDescent="0.25">
      <c r="A137" s="15"/>
      <c r="B137" s="15"/>
      <c r="C137" s="20" t="s">
        <v>93</v>
      </c>
      <c r="D137" s="25" t="s">
        <v>29</v>
      </c>
      <c r="E137" s="22" t="s">
        <v>28</v>
      </c>
      <c r="F137" s="23">
        <v>5</v>
      </c>
      <c r="G137" s="26">
        <v>47.06</v>
      </c>
      <c r="H137" s="26">
        <f t="shared" si="19"/>
        <v>57.639088000000008</v>
      </c>
      <c r="I137" s="26">
        <f t="shared" si="20"/>
        <v>288.19544000000002</v>
      </c>
      <c r="J137" s="2"/>
      <c r="K137" s="1"/>
      <c r="L137" s="1"/>
      <c r="N137" s="7"/>
    </row>
    <row r="138" spans="1:14" x14ac:dyDescent="0.25">
      <c r="A138" s="15" t="s">
        <v>13</v>
      </c>
      <c r="B138" s="15">
        <v>95544</v>
      </c>
      <c r="C138" s="20" t="s">
        <v>94</v>
      </c>
      <c r="D138" s="25" t="s">
        <v>203</v>
      </c>
      <c r="E138" s="22"/>
      <c r="F138" s="23"/>
      <c r="G138" s="26"/>
      <c r="H138" s="26"/>
      <c r="I138" s="26"/>
      <c r="J138" s="2"/>
      <c r="K138" s="1"/>
      <c r="L138" s="1"/>
      <c r="N138" s="7"/>
    </row>
    <row r="139" spans="1:14" x14ac:dyDescent="0.25">
      <c r="A139" s="15"/>
      <c r="B139" s="15"/>
      <c r="C139" s="20" t="s">
        <v>95</v>
      </c>
      <c r="D139" s="25" t="s">
        <v>17</v>
      </c>
      <c r="E139" s="22" t="s">
        <v>27</v>
      </c>
      <c r="F139" s="23">
        <v>7</v>
      </c>
      <c r="G139" s="26">
        <v>47.06</v>
      </c>
      <c r="H139" s="26">
        <f t="shared" si="19"/>
        <v>57.639088000000008</v>
      </c>
      <c r="I139" s="26">
        <f t="shared" si="20"/>
        <v>403.47361600000005</v>
      </c>
      <c r="J139" s="2"/>
      <c r="K139" s="1"/>
      <c r="L139" s="1"/>
      <c r="N139" s="7"/>
    </row>
    <row r="140" spans="1:14" x14ac:dyDescent="0.25">
      <c r="A140" s="15"/>
      <c r="B140" s="15"/>
      <c r="C140" s="20" t="s">
        <v>96</v>
      </c>
      <c r="D140" s="25" t="s">
        <v>19</v>
      </c>
      <c r="E140" s="22" t="s">
        <v>27</v>
      </c>
      <c r="F140" s="23">
        <v>5</v>
      </c>
      <c r="G140" s="26">
        <v>47.06</v>
      </c>
      <c r="H140" s="26">
        <f t="shared" si="19"/>
        <v>57.639088000000008</v>
      </c>
      <c r="I140" s="26">
        <f t="shared" si="20"/>
        <v>288.19544000000002</v>
      </c>
      <c r="J140" s="2"/>
      <c r="K140" s="1"/>
      <c r="L140" s="1"/>
      <c r="N140" s="7"/>
    </row>
    <row r="141" spans="1:14" x14ac:dyDescent="0.25">
      <c r="A141" s="15"/>
      <c r="B141" s="15"/>
      <c r="C141" s="20" t="s">
        <v>97</v>
      </c>
      <c r="D141" s="25" t="s">
        <v>29</v>
      </c>
      <c r="E141" s="22" t="s">
        <v>27</v>
      </c>
      <c r="F141" s="23">
        <v>11</v>
      </c>
      <c r="G141" s="26">
        <v>47.06</v>
      </c>
      <c r="H141" s="26">
        <f t="shared" si="19"/>
        <v>57.639088000000008</v>
      </c>
      <c r="I141" s="26">
        <f t="shared" si="20"/>
        <v>634.02996800000005</v>
      </c>
      <c r="J141" s="2"/>
      <c r="K141" s="1"/>
      <c r="L141" s="1"/>
      <c r="N141" s="7"/>
    </row>
    <row r="142" spans="1:14" x14ac:dyDescent="0.25">
      <c r="A142" s="15" t="s">
        <v>13</v>
      </c>
      <c r="B142" s="66">
        <v>11186</v>
      </c>
      <c r="C142" s="20" t="s">
        <v>98</v>
      </c>
      <c r="D142" s="25" t="s">
        <v>201</v>
      </c>
      <c r="E142" s="22"/>
      <c r="F142" s="23"/>
      <c r="G142" s="26"/>
      <c r="H142" s="26"/>
      <c r="I142" s="26"/>
      <c r="J142" s="2"/>
      <c r="K142" s="1"/>
      <c r="L142" s="1"/>
      <c r="N142" s="7"/>
    </row>
    <row r="143" spans="1:14" x14ac:dyDescent="0.25">
      <c r="A143" s="15"/>
      <c r="B143" s="66"/>
      <c r="C143" s="20" t="s">
        <v>99</v>
      </c>
      <c r="D143" s="25" t="s">
        <v>17</v>
      </c>
      <c r="E143" s="22" t="s">
        <v>110</v>
      </c>
      <c r="F143" s="23">
        <v>3.95</v>
      </c>
      <c r="G143" s="26">
        <v>382.22</v>
      </c>
      <c r="H143" s="26">
        <f t="shared" si="19"/>
        <v>468.14305600000006</v>
      </c>
      <c r="I143" s="26">
        <f t="shared" si="20"/>
        <v>1849.1650712000003</v>
      </c>
      <c r="J143" s="2"/>
      <c r="K143" s="1"/>
      <c r="L143" s="1"/>
      <c r="N143" s="7"/>
    </row>
    <row r="144" spans="1:14" x14ac:dyDescent="0.25">
      <c r="A144" s="15"/>
      <c r="B144" s="66"/>
      <c r="C144" s="20" t="s">
        <v>204</v>
      </c>
      <c r="D144" s="25" t="s">
        <v>19</v>
      </c>
      <c r="E144" s="22" t="s">
        <v>110</v>
      </c>
      <c r="F144" s="23">
        <v>3.2</v>
      </c>
      <c r="G144" s="26">
        <v>382.22</v>
      </c>
      <c r="H144" s="26">
        <f t="shared" si="19"/>
        <v>468.14305600000006</v>
      </c>
      <c r="I144" s="26">
        <f t="shared" si="20"/>
        <v>1498.0577792000004</v>
      </c>
      <c r="J144" s="2"/>
      <c r="K144" s="1"/>
      <c r="L144" s="1"/>
      <c r="N144" s="7"/>
    </row>
    <row r="145" spans="1:14" x14ac:dyDescent="0.25">
      <c r="A145" s="15"/>
      <c r="B145" s="66"/>
      <c r="C145" s="20" t="s">
        <v>205</v>
      </c>
      <c r="D145" s="25" t="s">
        <v>29</v>
      </c>
      <c r="E145" s="22" t="s">
        <v>110</v>
      </c>
      <c r="F145" s="23">
        <v>4.7</v>
      </c>
      <c r="G145" s="26">
        <v>382.22</v>
      </c>
      <c r="H145" s="26">
        <f t="shared" si="19"/>
        <v>468.14305600000006</v>
      </c>
      <c r="I145" s="26">
        <f t="shared" si="20"/>
        <v>2200.2723632000002</v>
      </c>
      <c r="J145" s="2"/>
      <c r="K145" s="1"/>
      <c r="L145" s="1"/>
      <c r="N145" s="7"/>
    </row>
    <row r="146" spans="1:14" ht="30" x14ac:dyDescent="0.25">
      <c r="A146" s="15" t="s">
        <v>13</v>
      </c>
      <c r="B146" s="15">
        <v>100869</v>
      </c>
      <c r="C146" s="20" t="s">
        <v>206</v>
      </c>
      <c r="D146" s="21" t="s">
        <v>176</v>
      </c>
      <c r="E146" s="22"/>
      <c r="F146" s="23"/>
      <c r="G146" s="26"/>
      <c r="H146" s="26"/>
      <c r="I146" s="26"/>
      <c r="J146" s="2"/>
      <c r="K146" s="1"/>
      <c r="L146" s="1"/>
      <c r="N146" s="7"/>
    </row>
    <row r="147" spans="1:14" x14ac:dyDescent="0.25">
      <c r="A147" s="15"/>
      <c r="B147" s="15"/>
      <c r="C147" s="20" t="s">
        <v>207</v>
      </c>
      <c r="D147" s="25" t="s">
        <v>29</v>
      </c>
      <c r="E147" s="22" t="s">
        <v>27</v>
      </c>
      <c r="F147" s="23">
        <v>6</v>
      </c>
      <c r="G147" s="26">
        <v>336.17</v>
      </c>
      <c r="H147" s="26">
        <f t="shared" si="19"/>
        <v>411.74101600000006</v>
      </c>
      <c r="I147" s="26">
        <f t="shared" si="20"/>
        <v>2470.4460960000006</v>
      </c>
      <c r="J147" s="2"/>
      <c r="K147" s="1"/>
      <c r="L147" s="1"/>
      <c r="N147" s="7"/>
    </row>
    <row r="148" spans="1:14" x14ac:dyDescent="0.25">
      <c r="A148" s="48"/>
      <c r="B148" s="48"/>
      <c r="C148" s="49"/>
      <c r="D148" s="50" t="s">
        <v>282</v>
      </c>
      <c r="E148" s="51"/>
      <c r="F148" s="52"/>
      <c r="G148" s="53"/>
      <c r="H148" s="53"/>
      <c r="I148" s="53">
        <f>SUM(I130:I147)</f>
        <v>10807.729509600002</v>
      </c>
      <c r="J148" s="2"/>
      <c r="K148" s="1"/>
      <c r="L148" s="1"/>
      <c r="N148" s="7"/>
    </row>
    <row r="149" spans="1:14" x14ac:dyDescent="0.25">
      <c r="A149" s="43"/>
      <c r="B149" s="43"/>
      <c r="C149" s="18" t="s">
        <v>100</v>
      </c>
      <c r="D149" s="19" t="s">
        <v>101</v>
      </c>
      <c r="E149" s="17"/>
      <c r="F149" s="44"/>
      <c r="G149" s="45"/>
      <c r="H149" s="45"/>
      <c r="I149" s="45"/>
      <c r="J149" s="2"/>
      <c r="K149" s="1"/>
      <c r="L149" s="1"/>
      <c r="N149" s="7"/>
    </row>
    <row r="150" spans="1:14" ht="75" x14ac:dyDescent="0.25">
      <c r="A150" s="15" t="s">
        <v>13</v>
      </c>
      <c r="B150" s="15">
        <v>90843</v>
      </c>
      <c r="C150" s="20" t="s">
        <v>102</v>
      </c>
      <c r="D150" s="25" t="s">
        <v>296</v>
      </c>
      <c r="E150" s="22"/>
      <c r="F150" s="23"/>
      <c r="G150" s="26"/>
      <c r="H150" s="26"/>
      <c r="I150" s="26"/>
      <c r="J150" s="2"/>
      <c r="K150" s="1"/>
      <c r="L150" s="1"/>
      <c r="N150" s="7"/>
    </row>
    <row r="151" spans="1:14" x14ac:dyDescent="0.25">
      <c r="A151" s="15"/>
      <c r="B151" s="15"/>
      <c r="C151" s="20" t="s">
        <v>103</v>
      </c>
      <c r="D151" s="25" t="s">
        <v>17</v>
      </c>
      <c r="E151" s="22" t="s">
        <v>27</v>
      </c>
      <c r="F151" s="23">
        <v>2</v>
      </c>
      <c r="G151" s="26">
        <v>996.34</v>
      </c>
      <c r="H151" s="26">
        <f t="shared" ref="H151:H163" si="21">G151*1.2248</f>
        <v>1220.3172320000001</v>
      </c>
      <c r="I151" s="26">
        <f t="shared" ref="I151:I163" si="22">H151*F151</f>
        <v>2440.6344640000002</v>
      </c>
      <c r="J151" s="2"/>
      <c r="K151" s="1"/>
      <c r="L151" s="1"/>
      <c r="N151" s="7"/>
    </row>
    <row r="152" spans="1:14" x14ac:dyDescent="0.25">
      <c r="A152" s="15"/>
      <c r="B152" s="15"/>
      <c r="C152" s="20" t="s">
        <v>208</v>
      </c>
      <c r="D152" s="25" t="s">
        <v>29</v>
      </c>
      <c r="E152" s="22" t="s">
        <v>28</v>
      </c>
      <c r="F152" s="23">
        <v>2</v>
      </c>
      <c r="G152" s="26">
        <v>996.34</v>
      </c>
      <c r="H152" s="26">
        <f t="shared" si="21"/>
        <v>1220.3172320000001</v>
      </c>
      <c r="I152" s="26">
        <f t="shared" si="22"/>
        <v>2440.6344640000002</v>
      </c>
      <c r="J152" s="2"/>
      <c r="K152" s="1"/>
      <c r="L152" s="1"/>
      <c r="N152" s="7"/>
    </row>
    <row r="153" spans="1:14" ht="75" x14ac:dyDescent="0.25">
      <c r="A153" s="15" t="s">
        <v>13</v>
      </c>
      <c r="B153" s="15">
        <v>90842</v>
      </c>
      <c r="C153" s="20" t="s">
        <v>104</v>
      </c>
      <c r="D153" s="21" t="s">
        <v>295</v>
      </c>
      <c r="E153" s="22"/>
      <c r="F153" s="23"/>
      <c r="G153" s="26"/>
      <c r="H153" s="26"/>
      <c r="I153" s="26"/>
      <c r="J153" s="2"/>
      <c r="K153" s="1"/>
      <c r="L153" s="1"/>
      <c r="N153" s="7"/>
    </row>
    <row r="154" spans="1:14" x14ac:dyDescent="0.25">
      <c r="A154" s="15"/>
      <c r="B154" s="15"/>
      <c r="C154" s="20" t="s">
        <v>105</v>
      </c>
      <c r="D154" s="21" t="s">
        <v>19</v>
      </c>
      <c r="E154" s="22" t="s">
        <v>27</v>
      </c>
      <c r="F154" s="23">
        <v>3</v>
      </c>
      <c r="G154" s="26">
        <v>955.34</v>
      </c>
      <c r="H154" s="26">
        <f t="shared" si="21"/>
        <v>1170.1004320000002</v>
      </c>
      <c r="I154" s="26">
        <f t="shared" si="22"/>
        <v>3510.3012960000005</v>
      </c>
      <c r="J154" s="2"/>
      <c r="K154" s="1"/>
      <c r="L154" s="1"/>
      <c r="N154" s="7"/>
    </row>
    <row r="155" spans="1:14" ht="45" x14ac:dyDescent="0.25">
      <c r="A155" s="15" t="s">
        <v>13</v>
      </c>
      <c r="B155" s="15">
        <v>91341</v>
      </c>
      <c r="C155" s="20" t="s">
        <v>178</v>
      </c>
      <c r="D155" s="21" t="s">
        <v>177</v>
      </c>
      <c r="E155" s="22"/>
      <c r="F155" s="23"/>
      <c r="G155" s="26"/>
      <c r="H155" s="26"/>
      <c r="I155" s="26"/>
      <c r="J155" s="2"/>
      <c r="K155" s="1"/>
      <c r="L155" s="1"/>
      <c r="N155" s="7"/>
    </row>
    <row r="156" spans="1:14" x14ac:dyDescent="0.25">
      <c r="A156" s="15"/>
      <c r="B156" s="66"/>
      <c r="C156" s="20" t="s">
        <v>181</v>
      </c>
      <c r="D156" s="25" t="s">
        <v>17</v>
      </c>
      <c r="E156" s="22" t="s">
        <v>27</v>
      </c>
      <c r="F156" s="23">
        <v>7</v>
      </c>
      <c r="G156" s="26">
        <v>861.49</v>
      </c>
      <c r="H156" s="26">
        <f t="shared" si="21"/>
        <v>1055.1529520000001</v>
      </c>
      <c r="I156" s="26">
        <f t="shared" si="22"/>
        <v>7386.0706640000008</v>
      </c>
      <c r="J156" s="2"/>
      <c r="K156" s="1"/>
      <c r="L156" s="1"/>
      <c r="N156" s="7"/>
    </row>
    <row r="157" spans="1:14" x14ac:dyDescent="0.25">
      <c r="A157" s="15"/>
      <c r="B157" s="66"/>
      <c r="C157" s="20" t="s">
        <v>209</v>
      </c>
      <c r="D157" s="25" t="s">
        <v>29</v>
      </c>
      <c r="E157" s="22" t="s">
        <v>28</v>
      </c>
      <c r="F157" s="23">
        <v>2</v>
      </c>
      <c r="G157" s="26">
        <v>861.49</v>
      </c>
      <c r="H157" s="26">
        <f t="shared" si="21"/>
        <v>1055.1529520000001</v>
      </c>
      <c r="I157" s="26">
        <f t="shared" si="22"/>
        <v>2110.3059040000003</v>
      </c>
      <c r="J157" s="2"/>
      <c r="K157" s="1"/>
      <c r="L157" s="1"/>
      <c r="N157" s="7"/>
    </row>
    <row r="158" spans="1:14" ht="30" x14ac:dyDescent="0.25">
      <c r="A158" s="15" t="s">
        <v>13</v>
      </c>
      <c r="B158" s="15">
        <v>91292</v>
      </c>
      <c r="C158" s="20" t="s">
        <v>210</v>
      </c>
      <c r="D158" s="21" t="s">
        <v>180</v>
      </c>
      <c r="E158" s="22"/>
      <c r="F158" s="23"/>
      <c r="G158" s="26"/>
      <c r="H158" s="26"/>
      <c r="I158" s="26"/>
      <c r="J158" s="2"/>
      <c r="K158" s="1"/>
      <c r="L158" s="1"/>
      <c r="N158" s="7"/>
    </row>
    <row r="159" spans="1:14" x14ac:dyDescent="0.25">
      <c r="A159" s="15"/>
      <c r="B159" s="66"/>
      <c r="C159" s="20" t="s">
        <v>211</v>
      </c>
      <c r="D159" s="25" t="s">
        <v>19</v>
      </c>
      <c r="E159" s="22" t="s">
        <v>27</v>
      </c>
      <c r="F159" s="23">
        <v>2</v>
      </c>
      <c r="G159" s="26">
        <v>324.88</v>
      </c>
      <c r="H159" s="26">
        <f t="shared" si="21"/>
        <v>397.91302400000001</v>
      </c>
      <c r="I159" s="26">
        <f t="shared" si="22"/>
        <v>795.82604800000001</v>
      </c>
      <c r="J159" s="2"/>
      <c r="K159" s="1"/>
      <c r="L159" s="1"/>
      <c r="N159" s="7"/>
    </row>
    <row r="160" spans="1:14" x14ac:dyDescent="0.25">
      <c r="A160" s="15"/>
      <c r="B160" s="66"/>
      <c r="C160" s="20" t="s">
        <v>211</v>
      </c>
      <c r="D160" s="25" t="s">
        <v>29</v>
      </c>
      <c r="E160" s="22" t="s">
        <v>27</v>
      </c>
      <c r="F160" s="23">
        <v>3</v>
      </c>
      <c r="G160" s="26">
        <v>324.88</v>
      </c>
      <c r="H160" s="26">
        <f t="shared" si="21"/>
        <v>397.91302400000001</v>
      </c>
      <c r="I160" s="26">
        <f t="shared" si="22"/>
        <v>1193.7390720000001</v>
      </c>
      <c r="J160" s="2"/>
      <c r="K160" s="1"/>
      <c r="L160" s="1"/>
      <c r="N160" s="7"/>
    </row>
    <row r="161" spans="1:14" ht="30" x14ac:dyDescent="0.25">
      <c r="A161" s="15" t="s">
        <v>13</v>
      </c>
      <c r="B161" s="15">
        <v>91306</v>
      </c>
      <c r="C161" s="15" t="s">
        <v>230</v>
      </c>
      <c r="D161" s="54" t="s">
        <v>248</v>
      </c>
      <c r="E161" s="22"/>
      <c r="F161" s="23"/>
      <c r="G161" s="26"/>
      <c r="H161" s="26"/>
      <c r="I161" s="26"/>
      <c r="J161" s="2"/>
      <c r="K161" s="1"/>
      <c r="L161" s="1"/>
      <c r="N161" s="7"/>
    </row>
    <row r="162" spans="1:14" x14ac:dyDescent="0.25">
      <c r="A162" s="15"/>
      <c r="B162" s="66"/>
      <c r="C162" s="20" t="s">
        <v>231</v>
      </c>
      <c r="D162" s="54" t="s">
        <v>19</v>
      </c>
      <c r="E162" s="22" t="s">
        <v>27</v>
      </c>
      <c r="F162" s="23">
        <v>4</v>
      </c>
      <c r="G162" s="26">
        <v>135.68</v>
      </c>
      <c r="H162" s="26">
        <f t="shared" si="21"/>
        <v>166.18086400000001</v>
      </c>
      <c r="I162" s="26">
        <f t="shared" si="22"/>
        <v>664.72345600000006</v>
      </c>
      <c r="J162" s="2"/>
      <c r="K162" s="1"/>
      <c r="L162" s="1"/>
      <c r="N162" s="7"/>
    </row>
    <row r="163" spans="1:14" x14ac:dyDescent="0.25">
      <c r="A163" s="15"/>
      <c r="B163" s="66"/>
      <c r="C163" s="20" t="s">
        <v>232</v>
      </c>
      <c r="D163" s="25" t="s">
        <v>29</v>
      </c>
      <c r="E163" s="22" t="s">
        <v>27</v>
      </c>
      <c r="F163" s="23">
        <v>11</v>
      </c>
      <c r="G163" s="26">
        <v>135.68</v>
      </c>
      <c r="H163" s="26">
        <f t="shared" si="21"/>
        <v>166.18086400000001</v>
      </c>
      <c r="I163" s="26">
        <f t="shared" si="22"/>
        <v>1827.9895040000001</v>
      </c>
      <c r="J163" s="2"/>
      <c r="K163" s="1"/>
      <c r="L163" s="1"/>
      <c r="N163" s="7"/>
    </row>
    <row r="164" spans="1:14" x14ac:dyDescent="0.25">
      <c r="A164" s="48"/>
      <c r="B164" s="68"/>
      <c r="C164" s="49"/>
      <c r="D164" s="50" t="s">
        <v>281</v>
      </c>
      <c r="E164" s="51"/>
      <c r="F164" s="52"/>
      <c r="G164" s="53"/>
      <c r="H164" s="53"/>
      <c r="I164" s="53">
        <f>SUM(I150:I163)</f>
        <v>22370.224872000003</v>
      </c>
      <c r="J164" s="2"/>
      <c r="K164" s="1"/>
      <c r="L164" s="1"/>
      <c r="N164" s="7"/>
    </row>
    <row r="165" spans="1:14" x14ac:dyDescent="0.25">
      <c r="A165" s="69"/>
      <c r="B165" s="69"/>
      <c r="C165" s="70" t="s">
        <v>106</v>
      </c>
      <c r="D165" s="71" t="s">
        <v>107</v>
      </c>
      <c r="E165" s="72"/>
      <c r="F165" s="73"/>
      <c r="G165" s="74"/>
      <c r="H165" s="74"/>
      <c r="I165" s="74"/>
      <c r="J165" s="2"/>
      <c r="K165" s="1"/>
      <c r="L165" s="1"/>
      <c r="N165" s="6"/>
    </row>
    <row r="166" spans="1:14" ht="45" x14ac:dyDescent="0.25">
      <c r="A166" s="27" t="s">
        <v>13</v>
      </c>
      <c r="B166" s="27">
        <v>89986</v>
      </c>
      <c r="C166" s="28" t="s">
        <v>112</v>
      </c>
      <c r="D166" s="29" t="s">
        <v>182</v>
      </c>
      <c r="E166" s="30"/>
      <c r="F166" s="31"/>
      <c r="G166" s="32"/>
      <c r="H166" s="32"/>
      <c r="I166" s="32"/>
      <c r="J166" s="2"/>
      <c r="K166" s="1"/>
      <c r="L166" s="1"/>
      <c r="N166" s="6"/>
    </row>
    <row r="167" spans="1:14" x14ac:dyDescent="0.25">
      <c r="A167" s="27"/>
      <c r="B167" s="27"/>
      <c r="C167" s="28" t="s">
        <v>108</v>
      </c>
      <c r="D167" s="29" t="s">
        <v>17</v>
      </c>
      <c r="E167" s="30" t="s">
        <v>27</v>
      </c>
      <c r="F167" s="31">
        <v>11</v>
      </c>
      <c r="G167" s="32">
        <v>57.85</v>
      </c>
      <c r="H167" s="32">
        <f t="shared" ref="H167:H184" si="23">G167*1.2248</f>
        <v>70.854680000000002</v>
      </c>
      <c r="I167" s="32">
        <f t="shared" ref="I167:I184" si="24">H167*F167</f>
        <v>779.40147999999999</v>
      </c>
      <c r="J167" s="2"/>
      <c r="K167" s="1"/>
      <c r="L167" s="1"/>
      <c r="N167" s="6"/>
    </row>
    <row r="168" spans="1:14" x14ac:dyDescent="0.25">
      <c r="A168" s="27"/>
      <c r="B168" s="27"/>
      <c r="C168" s="28" t="s">
        <v>113</v>
      </c>
      <c r="D168" s="29" t="s">
        <v>19</v>
      </c>
      <c r="E168" s="30" t="s">
        <v>27</v>
      </c>
      <c r="F168" s="31">
        <v>8</v>
      </c>
      <c r="G168" s="32">
        <v>57.85</v>
      </c>
      <c r="H168" s="32">
        <f t="shared" si="23"/>
        <v>70.854680000000002</v>
      </c>
      <c r="I168" s="32">
        <f t="shared" si="24"/>
        <v>566.83744000000002</v>
      </c>
      <c r="J168" s="2"/>
      <c r="K168" s="1"/>
      <c r="L168" s="1"/>
      <c r="N168" s="6"/>
    </row>
    <row r="169" spans="1:14" x14ac:dyDescent="0.25">
      <c r="A169" s="27"/>
      <c r="B169" s="27"/>
      <c r="C169" s="28" t="s">
        <v>114</v>
      </c>
      <c r="D169" s="29" t="s">
        <v>29</v>
      </c>
      <c r="E169" s="30" t="s">
        <v>27</v>
      </c>
      <c r="F169" s="31">
        <v>15</v>
      </c>
      <c r="G169" s="32">
        <v>57.85</v>
      </c>
      <c r="H169" s="32">
        <f t="shared" si="23"/>
        <v>70.854680000000002</v>
      </c>
      <c r="I169" s="32">
        <f t="shared" si="24"/>
        <v>1062.8202000000001</v>
      </c>
      <c r="J169" s="2"/>
      <c r="K169" s="1"/>
      <c r="L169" s="1"/>
      <c r="N169" s="6"/>
    </row>
    <row r="170" spans="1:14" ht="30" x14ac:dyDescent="0.25">
      <c r="A170" s="27" t="s">
        <v>13</v>
      </c>
      <c r="B170" s="27">
        <v>89356</v>
      </c>
      <c r="C170" s="28" t="s">
        <v>109</v>
      </c>
      <c r="D170" s="62" t="s">
        <v>186</v>
      </c>
      <c r="E170" s="30"/>
      <c r="F170" s="31"/>
      <c r="G170" s="32"/>
      <c r="H170" s="32"/>
      <c r="I170" s="32"/>
      <c r="J170" s="2"/>
      <c r="K170" s="1"/>
      <c r="L170" s="1"/>
      <c r="N170" s="6"/>
    </row>
    <row r="171" spans="1:14" x14ac:dyDescent="0.25">
      <c r="A171" s="27"/>
      <c r="B171" s="27"/>
      <c r="C171" s="28" t="s">
        <v>115</v>
      </c>
      <c r="D171" s="29" t="s">
        <v>17</v>
      </c>
      <c r="E171" s="30" t="s">
        <v>110</v>
      </c>
      <c r="F171" s="31">
        <v>22.6</v>
      </c>
      <c r="G171" s="32">
        <v>19.93</v>
      </c>
      <c r="H171" s="32">
        <f t="shared" si="23"/>
        <v>24.410264000000002</v>
      </c>
      <c r="I171" s="32">
        <f t="shared" si="24"/>
        <v>551.67196640000009</v>
      </c>
      <c r="J171" s="2"/>
      <c r="K171" s="1"/>
      <c r="L171" s="1"/>
      <c r="N171" s="6"/>
    </row>
    <row r="172" spans="1:14" x14ac:dyDescent="0.25">
      <c r="A172" s="27"/>
      <c r="B172" s="27"/>
      <c r="C172" s="28" t="s">
        <v>116</v>
      </c>
      <c r="D172" s="29" t="s">
        <v>19</v>
      </c>
      <c r="E172" s="30" t="s">
        <v>110</v>
      </c>
      <c r="F172" s="31">
        <v>18.2</v>
      </c>
      <c r="G172" s="32">
        <v>19.93</v>
      </c>
      <c r="H172" s="32">
        <f t="shared" si="23"/>
        <v>24.410264000000002</v>
      </c>
      <c r="I172" s="32">
        <f t="shared" si="24"/>
        <v>444.26680479999999</v>
      </c>
      <c r="J172" s="2"/>
      <c r="K172" s="1"/>
      <c r="L172" s="1"/>
      <c r="N172" s="6"/>
    </row>
    <row r="173" spans="1:14" x14ac:dyDescent="0.25">
      <c r="A173" s="27"/>
      <c r="B173" s="27"/>
      <c r="C173" s="28" t="s">
        <v>117</v>
      </c>
      <c r="D173" s="29" t="s">
        <v>29</v>
      </c>
      <c r="E173" s="30" t="s">
        <v>110</v>
      </c>
      <c r="F173" s="31">
        <v>26.2</v>
      </c>
      <c r="G173" s="32">
        <v>19.93</v>
      </c>
      <c r="H173" s="32">
        <f t="shared" si="23"/>
        <v>24.410264000000002</v>
      </c>
      <c r="I173" s="32">
        <f t="shared" si="24"/>
        <v>639.54891680000003</v>
      </c>
      <c r="J173" s="2"/>
      <c r="K173" s="1"/>
      <c r="L173" s="1"/>
      <c r="N173" s="6"/>
    </row>
    <row r="174" spans="1:14" ht="30" x14ac:dyDescent="0.25">
      <c r="A174" s="27" t="s">
        <v>13</v>
      </c>
      <c r="B174" s="27">
        <v>89356</v>
      </c>
      <c r="C174" s="28" t="s">
        <v>111</v>
      </c>
      <c r="D174" s="62" t="s">
        <v>185</v>
      </c>
      <c r="E174" s="30"/>
      <c r="F174" s="31"/>
      <c r="G174" s="32"/>
      <c r="H174" s="32"/>
      <c r="I174" s="32"/>
      <c r="J174" s="2"/>
      <c r="K174" s="1"/>
      <c r="L174" s="1"/>
      <c r="N174" s="6"/>
    </row>
    <row r="175" spans="1:14" x14ac:dyDescent="0.25">
      <c r="A175" s="27"/>
      <c r="B175" s="27"/>
      <c r="C175" s="28" t="s">
        <v>118</v>
      </c>
      <c r="D175" s="29" t="s">
        <v>17</v>
      </c>
      <c r="E175" s="30" t="s">
        <v>110</v>
      </c>
      <c r="F175" s="31">
        <v>22.6</v>
      </c>
      <c r="G175" s="32">
        <v>19.93</v>
      </c>
      <c r="H175" s="32">
        <f t="shared" si="23"/>
        <v>24.410264000000002</v>
      </c>
      <c r="I175" s="32">
        <f t="shared" si="24"/>
        <v>551.67196640000009</v>
      </c>
      <c r="J175" s="2"/>
      <c r="K175" s="1"/>
      <c r="L175" s="1"/>
      <c r="N175" s="6"/>
    </row>
    <row r="176" spans="1:14" x14ac:dyDescent="0.25">
      <c r="A176" s="27"/>
      <c r="B176" s="27"/>
      <c r="C176" s="28" t="s">
        <v>119</v>
      </c>
      <c r="D176" s="29" t="s">
        <v>19</v>
      </c>
      <c r="E176" s="30" t="s">
        <v>110</v>
      </c>
      <c r="F176" s="31">
        <v>18.2</v>
      </c>
      <c r="G176" s="32">
        <v>19.93</v>
      </c>
      <c r="H176" s="32">
        <f t="shared" si="23"/>
        <v>24.410264000000002</v>
      </c>
      <c r="I176" s="32">
        <f t="shared" si="24"/>
        <v>444.26680479999999</v>
      </c>
      <c r="J176" s="2"/>
      <c r="K176" s="1"/>
      <c r="L176" s="1"/>
      <c r="N176" s="6"/>
    </row>
    <row r="177" spans="1:14" x14ac:dyDescent="0.25">
      <c r="A177" s="27"/>
      <c r="B177" s="27"/>
      <c r="C177" s="28" t="s">
        <v>120</v>
      </c>
      <c r="D177" s="29" t="s">
        <v>29</v>
      </c>
      <c r="E177" s="30" t="s">
        <v>110</v>
      </c>
      <c r="F177" s="31">
        <v>26.2</v>
      </c>
      <c r="G177" s="32">
        <v>19.93</v>
      </c>
      <c r="H177" s="32">
        <f t="shared" si="23"/>
        <v>24.410264000000002</v>
      </c>
      <c r="I177" s="32">
        <f t="shared" si="24"/>
        <v>639.54891680000003</v>
      </c>
      <c r="J177" s="2"/>
      <c r="K177" s="1"/>
      <c r="L177" s="1"/>
      <c r="N177" s="6"/>
    </row>
    <row r="178" spans="1:14" ht="30" x14ac:dyDescent="0.25">
      <c r="A178" s="27" t="s">
        <v>13</v>
      </c>
      <c r="B178" s="27">
        <v>89362</v>
      </c>
      <c r="C178" s="28" t="s">
        <v>122</v>
      </c>
      <c r="D178" s="62" t="s">
        <v>183</v>
      </c>
      <c r="E178" s="30"/>
      <c r="F178" s="31"/>
      <c r="G178" s="32"/>
      <c r="H178" s="32"/>
      <c r="I178" s="32"/>
      <c r="J178" s="2"/>
      <c r="K178" s="1"/>
      <c r="L178" s="1"/>
      <c r="N178" s="6"/>
    </row>
    <row r="179" spans="1:14" x14ac:dyDescent="0.25">
      <c r="A179" s="27"/>
      <c r="B179" s="27"/>
      <c r="C179" s="28" t="s">
        <v>121</v>
      </c>
      <c r="D179" s="29" t="s">
        <v>17</v>
      </c>
      <c r="E179" s="30" t="s">
        <v>27</v>
      </c>
      <c r="F179" s="31">
        <v>5</v>
      </c>
      <c r="G179" s="32">
        <v>8.19</v>
      </c>
      <c r="H179" s="32">
        <f t="shared" si="23"/>
        <v>10.031112</v>
      </c>
      <c r="I179" s="32">
        <f t="shared" si="24"/>
        <v>50.155560000000001</v>
      </c>
      <c r="J179" s="2"/>
      <c r="K179" s="1"/>
      <c r="L179" s="1"/>
      <c r="N179" s="6"/>
    </row>
    <row r="180" spans="1:14" x14ac:dyDescent="0.25">
      <c r="A180" s="27"/>
      <c r="B180" s="27"/>
      <c r="C180" s="28" t="s">
        <v>123</v>
      </c>
      <c r="D180" s="29" t="s">
        <v>19</v>
      </c>
      <c r="E180" s="30" t="s">
        <v>27</v>
      </c>
      <c r="F180" s="31">
        <v>3</v>
      </c>
      <c r="G180" s="32">
        <v>8.19</v>
      </c>
      <c r="H180" s="32">
        <f t="shared" si="23"/>
        <v>10.031112</v>
      </c>
      <c r="I180" s="32">
        <f t="shared" si="24"/>
        <v>30.093336000000001</v>
      </c>
      <c r="J180" s="2"/>
      <c r="K180" s="1"/>
      <c r="L180" s="1"/>
      <c r="N180" s="6"/>
    </row>
    <row r="181" spans="1:14" x14ac:dyDescent="0.25">
      <c r="A181" s="27"/>
      <c r="B181" s="27"/>
      <c r="C181" s="28" t="s">
        <v>124</v>
      </c>
      <c r="D181" s="29" t="s">
        <v>29</v>
      </c>
      <c r="E181" s="30" t="s">
        <v>28</v>
      </c>
      <c r="F181" s="31">
        <v>4</v>
      </c>
      <c r="G181" s="32">
        <v>8.19</v>
      </c>
      <c r="H181" s="32">
        <f t="shared" si="23"/>
        <v>10.031112</v>
      </c>
      <c r="I181" s="32">
        <f t="shared" si="24"/>
        <v>40.124448000000001</v>
      </c>
      <c r="J181" s="2"/>
      <c r="K181" s="1"/>
      <c r="L181" s="1"/>
      <c r="N181" s="6"/>
    </row>
    <row r="182" spans="1:14" ht="30" x14ac:dyDescent="0.25">
      <c r="A182" s="27" t="s">
        <v>13</v>
      </c>
      <c r="B182" s="27">
        <v>89395</v>
      </c>
      <c r="C182" s="28" t="s">
        <v>125</v>
      </c>
      <c r="D182" s="62" t="s">
        <v>184</v>
      </c>
      <c r="E182" s="30"/>
      <c r="F182" s="31"/>
      <c r="G182" s="32"/>
      <c r="H182" s="32"/>
      <c r="I182" s="32"/>
      <c r="J182" s="2"/>
      <c r="K182" s="1"/>
      <c r="L182" s="1"/>
      <c r="N182" s="6"/>
    </row>
    <row r="183" spans="1:14" x14ac:dyDescent="0.25">
      <c r="A183" s="27"/>
      <c r="B183" s="27"/>
      <c r="C183" s="28" t="s">
        <v>126</v>
      </c>
      <c r="D183" s="29" t="s">
        <v>19</v>
      </c>
      <c r="E183" s="30" t="s">
        <v>27</v>
      </c>
      <c r="F183" s="31">
        <v>1</v>
      </c>
      <c r="G183" s="32">
        <v>11.5</v>
      </c>
      <c r="H183" s="32">
        <f t="shared" si="23"/>
        <v>14.0852</v>
      </c>
      <c r="I183" s="32">
        <f t="shared" si="24"/>
        <v>14.0852</v>
      </c>
      <c r="J183" s="2"/>
      <c r="K183" s="1"/>
      <c r="L183" s="1"/>
      <c r="N183" s="6"/>
    </row>
    <row r="184" spans="1:14" x14ac:dyDescent="0.25">
      <c r="A184" s="27"/>
      <c r="B184" s="27"/>
      <c r="C184" s="28" t="s">
        <v>127</v>
      </c>
      <c r="D184" s="29" t="s">
        <v>29</v>
      </c>
      <c r="E184" s="30" t="s">
        <v>27</v>
      </c>
      <c r="F184" s="31">
        <v>1</v>
      </c>
      <c r="G184" s="32">
        <v>11.5</v>
      </c>
      <c r="H184" s="32">
        <f t="shared" si="23"/>
        <v>14.0852</v>
      </c>
      <c r="I184" s="32">
        <f t="shared" si="24"/>
        <v>14.0852</v>
      </c>
      <c r="J184" s="2"/>
      <c r="K184" s="1"/>
      <c r="L184" s="1"/>
      <c r="N184" s="6"/>
    </row>
    <row r="185" spans="1:14" x14ac:dyDescent="0.25">
      <c r="A185" s="35"/>
      <c r="B185" s="35"/>
      <c r="C185" s="36"/>
      <c r="D185" s="37" t="s">
        <v>280</v>
      </c>
      <c r="E185" s="38"/>
      <c r="F185" s="39"/>
      <c r="G185" s="46"/>
      <c r="H185" s="46"/>
      <c r="I185" s="46">
        <f>SUM(I166:I184)</f>
        <v>5828.5782400000007</v>
      </c>
      <c r="J185" s="2"/>
      <c r="K185" s="1"/>
      <c r="L185" s="1"/>
      <c r="N185" s="6"/>
    </row>
    <row r="186" spans="1:14" x14ac:dyDescent="0.25">
      <c r="A186" s="69"/>
      <c r="B186" s="69"/>
      <c r="C186" s="70" t="s">
        <v>128</v>
      </c>
      <c r="D186" s="71" t="s">
        <v>129</v>
      </c>
      <c r="E186" s="72"/>
      <c r="F186" s="73"/>
      <c r="G186" s="74"/>
      <c r="H186" s="74"/>
      <c r="I186" s="74"/>
      <c r="J186" s="2"/>
      <c r="K186" s="1"/>
      <c r="L186" s="1"/>
      <c r="N186" s="6"/>
    </row>
    <row r="187" spans="1:14" ht="45" x14ac:dyDescent="0.25">
      <c r="A187" s="27" t="s">
        <v>13</v>
      </c>
      <c r="B187" s="27">
        <v>98056</v>
      </c>
      <c r="C187" s="28" t="s">
        <v>131</v>
      </c>
      <c r="D187" s="62" t="s">
        <v>187</v>
      </c>
      <c r="E187" s="30"/>
      <c r="F187" s="31"/>
      <c r="G187" s="32"/>
      <c r="H187" s="32"/>
      <c r="I187" s="32"/>
      <c r="J187" s="2"/>
      <c r="K187" s="1"/>
      <c r="L187" s="1"/>
      <c r="N187" s="6"/>
    </row>
    <row r="188" spans="1:14" x14ac:dyDescent="0.25">
      <c r="A188" s="27"/>
      <c r="B188" s="27"/>
      <c r="C188" s="28" t="s">
        <v>130</v>
      </c>
      <c r="D188" s="62" t="s">
        <v>29</v>
      </c>
      <c r="E188" s="30" t="s">
        <v>27</v>
      </c>
      <c r="F188" s="31">
        <v>1</v>
      </c>
      <c r="G188" s="32">
        <v>5458.74</v>
      </c>
      <c r="H188" s="32">
        <f>G188*1.2248</f>
        <v>6685.8647520000004</v>
      </c>
      <c r="I188" s="32">
        <f>H188*F188</f>
        <v>6685.8647520000004</v>
      </c>
      <c r="J188" s="2"/>
      <c r="K188" s="1"/>
      <c r="L188" s="1"/>
      <c r="N188" s="6"/>
    </row>
    <row r="189" spans="1:14" ht="45" x14ac:dyDescent="0.25">
      <c r="A189" s="27" t="s">
        <v>13</v>
      </c>
      <c r="B189" s="27">
        <v>98061</v>
      </c>
      <c r="C189" s="28" t="s">
        <v>132</v>
      </c>
      <c r="D189" s="62" t="s">
        <v>188</v>
      </c>
      <c r="E189" s="30"/>
      <c r="F189" s="31"/>
      <c r="G189" s="32"/>
      <c r="H189" s="32"/>
      <c r="I189" s="32"/>
      <c r="J189" s="2"/>
      <c r="K189" s="1"/>
      <c r="L189" s="1"/>
      <c r="N189" s="6"/>
    </row>
    <row r="190" spans="1:14" x14ac:dyDescent="0.25">
      <c r="A190" s="27"/>
      <c r="B190" s="27"/>
      <c r="C190" s="28" t="s">
        <v>133</v>
      </c>
      <c r="D190" s="29" t="s">
        <v>29</v>
      </c>
      <c r="E190" s="30" t="s">
        <v>27</v>
      </c>
      <c r="F190" s="31">
        <v>1</v>
      </c>
      <c r="G190" s="32">
        <v>6022.29</v>
      </c>
      <c r="H190" s="32">
        <f t="shared" ref="H190:H202" si="25">G190*1.2248</f>
        <v>7376.1007920000002</v>
      </c>
      <c r="I190" s="32">
        <f t="shared" ref="I190:I202" si="26">H190*F190</f>
        <v>7376.1007920000002</v>
      </c>
      <c r="J190" s="2"/>
      <c r="K190" s="1"/>
      <c r="L190" s="1"/>
      <c r="N190" s="6"/>
    </row>
    <row r="191" spans="1:14" ht="45" x14ac:dyDescent="0.25">
      <c r="A191" s="27" t="s">
        <v>13</v>
      </c>
      <c r="B191" s="27">
        <v>89714</v>
      </c>
      <c r="C191" s="28" t="s">
        <v>134</v>
      </c>
      <c r="D191" s="62" t="s">
        <v>189</v>
      </c>
      <c r="E191" s="30"/>
      <c r="F191" s="31"/>
      <c r="G191" s="32"/>
      <c r="H191" s="32"/>
      <c r="I191" s="32"/>
      <c r="J191" s="2"/>
      <c r="K191" s="1"/>
      <c r="L191" s="1"/>
      <c r="N191" s="6"/>
    </row>
    <row r="192" spans="1:14" x14ac:dyDescent="0.25">
      <c r="A192" s="27"/>
      <c r="B192" s="27"/>
      <c r="C192" s="28" t="s">
        <v>135</v>
      </c>
      <c r="D192" s="29" t="s">
        <v>17</v>
      </c>
      <c r="E192" s="30" t="s">
        <v>110</v>
      </c>
      <c r="F192" s="31">
        <v>14.9</v>
      </c>
      <c r="G192" s="32">
        <v>54.92</v>
      </c>
      <c r="H192" s="32">
        <f t="shared" si="25"/>
        <v>67.266016000000008</v>
      </c>
      <c r="I192" s="32">
        <f t="shared" si="26"/>
        <v>1002.2636384000001</v>
      </c>
      <c r="J192" s="2"/>
      <c r="K192" s="1"/>
      <c r="L192" s="1"/>
      <c r="N192" s="6"/>
    </row>
    <row r="193" spans="1:14" x14ac:dyDescent="0.25">
      <c r="A193" s="27"/>
      <c r="B193" s="27"/>
      <c r="C193" s="28" t="s">
        <v>136</v>
      </c>
      <c r="D193" s="29" t="s">
        <v>19</v>
      </c>
      <c r="E193" s="30" t="s">
        <v>110</v>
      </c>
      <c r="F193" s="31">
        <v>9.3000000000000007</v>
      </c>
      <c r="G193" s="32">
        <v>54.92</v>
      </c>
      <c r="H193" s="32">
        <f t="shared" si="25"/>
        <v>67.266016000000008</v>
      </c>
      <c r="I193" s="32">
        <f t="shared" si="26"/>
        <v>625.57394880000015</v>
      </c>
      <c r="J193" s="2"/>
      <c r="K193" s="1"/>
      <c r="L193" s="1"/>
      <c r="N193" s="6"/>
    </row>
    <row r="194" spans="1:14" x14ac:dyDescent="0.25">
      <c r="A194" s="27"/>
      <c r="B194" s="27"/>
      <c r="C194" s="28" t="s">
        <v>137</v>
      </c>
      <c r="D194" s="29" t="s">
        <v>29</v>
      </c>
      <c r="E194" s="30" t="s">
        <v>110</v>
      </c>
      <c r="F194" s="31">
        <v>25.6</v>
      </c>
      <c r="G194" s="32">
        <v>54.92</v>
      </c>
      <c r="H194" s="32">
        <f t="shared" si="25"/>
        <v>67.266016000000008</v>
      </c>
      <c r="I194" s="32">
        <f t="shared" si="26"/>
        <v>1722.0100096000003</v>
      </c>
      <c r="J194" s="2"/>
      <c r="K194" s="1"/>
      <c r="L194" s="1"/>
      <c r="N194" s="6"/>
    </row>
    <row r="195" spans="1:14" ht="45" x14ac:dyDescent="0.25">
      <c r="A195" s="27" t="s">
        <v>13</v>
      </c>
      <c r="B195" s="27">
        <v>89712</v>
      </c>
      <c r="C195" s="28" t="s">
        <v>138</v>
      </c>
      <c r="D195" s="62" t="s">
        <v>190</v>
      </c>
      <c r="E195" s="30"/>
      <c r="F195" s="31"/>
      <c r="G195" s="32"/>
      <c r="H195" s="32"/>
      <c r="I195" s="32"/>
      <c r="J195" s="2"/>
      <c r="K195" s="1"/>
      <c r="L195" s="1"/>
      <c r="N195" s="6"/>
    </row>
    <row r="196" spans="1:14" x14ac:dyDescent="0.25">
      <c r="A196" s="27"/>
      <c r="B196" s="27"/>
      <c r="C196" s="28" t="s">
        <v>139</v>
      </c>
      <c r="D196" s="29" t="s">
        <v>17</v>
      </c>
      <c r="E196" s="30" t="s">
        <v>110</v>
      </c>
      <c r="F196" s="31">
        <v>16.399999999999999</v>
      </c>
      <c r="G196" s="32">
        <v>28.17</v>
      </c>
      <c r="H196" s="32">
        <f t="shared" si="25"/>
        <v>34.502616000000003</v>
      </c>
      <c r="I196" s="32">
        <f t="shared" si="26"/>
        <v>565.84290239999996</v>
      </c>
      <c r="J196" s="2"/>
      <c r="K196" s="1"/>
      <c r="L196" s="1"/>
      <c r="N196" s="6"/>
    </row>
    <row r="197" spans="1:14" x14ac:dyDescent="0.25">
      <c r="A197" s="27"/>
      <c r="B197" s="27"/>
      <c r="C197" s="28" t="s">
        <v>140</v>
      </c>
      <c r="D197" s="29" t="s">
        <v>19</v>
      </c>
      <c r="E197" s="30" t="s">
        <v>110</v>
      </c>
      <c r="F197" s="31">
        <v>10.26</v>
      </c>
      <c r="G197" s="32">
        <v>28.17</v>
      </c>
      <c r="H197" s="32">
        <f t="shared" si="25"/>
        <v>34.502616000000003</v>
      </c>
      <c r="I197" s="32">
        <f t="shared" si="26"/>
        <v>353.99684016000003</v>
      </c>
      <c r="J197" s="2"/>
      <c r="K197" s="1"/>
      <c r="L197" s="1"/>
      <c r="N197" s="6"/>
    </row>
    <row r="198" spans="1:14" x14ac:dyDescent="0.25">
      <c r="A198" s="27"/>
      <c r="B198" s="27"/>
      <c r="C198" s="28" t="s">
        <v>141</v>
      </c>
      <c r="D198" s="29" t="s">
        <v>29</v>
      </c>
      <c r="E198" s="30" t="s">
        <v>110</v>
      </c>
      <c r="F198" s="31">
        <v>8.4700000000000006</v>
      </c>
      <c r="G198" s="32">
        <v>28.17</v>
      </c>
      <c r="H198" s="32">
        <f t="shared" si="25"/>
        <v>34.502616000000003</v>
      </c>
      <c r="I198" s="32">
        <f t="shared" si="26"/>
        <v>292.23715752000004</v>
      </c>
      <c r="J198" s="2"/>
      <c r="K198" s="1"/>
      <c r="L198" s="1"/>
      <c r="N198" s="6"/>
    </row>
    <row r="199" spans="1:14" ht="45" x14ac:dyDescent="0.25">
      <c r="A199" s="27" t="s">
        <v>13</v>
      </c>
      <c r="B199" s="27">
        <v>89495</v>
      </c>
      <c r="C199" s="28" t="s">
        <v>142</v>
      </c>
      <c r="D199" s="62" t="s">
        <v>191</v>
      </c>
      <c r="E199" s="30"/>
      <c r="F199" s="31"/>
      <c r="G199" s="32"/>
      <c r="H199" s="32"/>
      <c r="I199" s="32"/>
      <c r="J199" s="2"/>
      <c r="K199" s="1"/>
      <c r="L199" s="1"/>
      <c r="N199" s="6"/>
    </row>
    <row r="200" spans="1:14" x14ac:dyDescent="0.25">
      <c r="A200" s="27"/>
      <c r="B200" s="27"/>
      <c r="C200" s="28" t="s">
        <v>143</v>
      </c>
      <c r="D200" s="29" t="s">
        <v>17</v>
      </c>
      <c r="E200" s="30" t="s">
        <v>27</v>
      </c>
      <c r="F200" s="31">
        <v>3</v>
      </c>
      <c r="G200" s="32">
        <v>13.65</v>
      </c>
      <c r="H200" s="32">
        <f t="shared" si="25"/>
        <v>16.718520000000002</v>
      </c>
      <c r="I200" s="32">
        <f t="shared" si="26"/>
        <v>50.155560000000008</v>
      </c>
      <c r="J200" s="2"/>
      <c r="K200" s="1"/>
      <c r="L200" s="1"/>
      <c r="N200" s="6"/>
    </row>
    <row r="201" spans="1:14" x14ac:dyDescent="0.25">
      <c r="A201" s="27"/>
      <c r="B201" s="27"/>
      <c r="C201" s="28" t="s">
        <v>144</v>
      </c>
      <c r="D201" s="29" t="s">
        <v>19</v>
      </c>
      <c r="E201" s="30" t="s">
        <v>27</v>
      </c>
      <c r="F201" s="31">
        <v>2</v>
      </c>
      <c r="G201" s="32">
        <v>13.65</v>
      </c>
      <c r="H201" s="32">
        <f t="shared" si="25"/>
        <v>16.718520000000002</v>
      </c>
      <c r="I201" s="32">
        <f t="shared" si="26"/>
        <v>33.437040000000003</v>
      </c>
      <c r="J201" s="2"/>
      <c r="K201" s="1"/>
      <c r="L201" s="1"/>
      <c r="N201" s="6"/>
    </row>
    <row r="202" spans="1:14" x14ac:dyDescent="0.25">
      <c r="A202" s="27"/>
      <c r="B202" s="27"/>
      <c r="C202" s="28" t="s">
        <v>145</v>
      </c>
      <c r="D202" s="29" t="s">
        <v>29</v>
      </c>
      <c r="E202" s="30" t="s">
        <v>27</v>
      </c>
      <c r="F202" s="31">
        <v>4</v>
      </c>
      <c r="G202" s="32">
        <v>13.65</v>
      </c>
      <c r="H202" s="32">
        <f t="shared" si="25"/>
        <v>16.718520000000002</v>
      </c>
      <c r="I202" s="32">
        <f t="shared" si="26"/>
        <v>66.874080000000006</v>
      </c>
      <c r="J202" s="2"/>
      <c r="K202" s="1"/>
      <c r="L202" s="1"/>
      <c r="N202" s="6"/>
    </row>
    <row r="203" spans="1:14" x14ac:dyDescent="0.25">
      <c r="A203" s="35"/>
      <c r="B203" s="35"/>
      <c r="C203" s="36"/>
      <c r="D203" s="37" t="s">
        <v>279</v>
      </c>
      <c r="E203" s="38"/>
      <c r="F203" s="39"/>
      <c r="G203" s="46"/>
      <c r="H203" s="46"/>
      <c r="I203" s="46">
        <f>SUM(I187:I202)</f>
        <v>18774.356720880005</v>
      </c>
      <c r="J203" s="2"/>
      <c r="K203" s="1"/>
      <c r="L203" s="1"/>
      <c r="N203" s="6"/>
    </row>
    <row r="204" spans="1:14" x14ac:dyDescent="0.25">
      <c r="A204" s="69"/>
      <c r="B204" s="69"/>
      <c r="C204" s="70" t="s">
        <v>146</v>
      </c>
      <c r="D204" s="71" t="s">
        <v>147</v>
      </c>
      <c r="E204" s="72"/>
      <c r="F204" s="73"/>
      <c r="G204" s="74"/>
      <c r="H204" s="74"/>
      <c r="I204" s="74"/>
      <c r="J204" s="2"/>
      <c r="K204" s="1"/>
      <c r="L204" s="1"/>
      <c r="N204" s="6"/>
    </row>
    <row r="205" spans="1:14" ht="30" x14ac:dyDescent="0.25">
      <c r="A205" s="27" t="s">
        <v>166</v>
      </c>
      <c r="B205" s="27">
        <v>40165</v>
      </c>
      <c r="C205" s="28" t="s">
        <v>148</v>
      </c>
      <c r="D205" s="62" t="s">
        <v>224</v>
      </c>
      <c r="E205" s="30"/>
      <c r="F205" s="31"/>
      <c r="G205" s="32"/>
      <c r="H205" s="32"/>
      <c r="I205" s="32"/>
      <c r="J205" s="2"/>
      <c r="K205" s="1"/>
      <c r="L205" s="1"/>
      <c r="N205" s="6"/>
    </row>
    <row r="206" spans="1:14" x14ac:dyDescent="0.25">
      <c r="A206" s="27"/>
      <c r="B206" s="27"/>
      <c r="C206" s="28" t="s">
        <v>149</v>
      </c>
      <c r="D206" s="29" t="s">
        <v>17</v>
      </c>
      <c r="E206" s="30" t="s">
        <v>27</v>
      </c>
      <c r="F206" s="31">
        <v>7</v>
      </c>
      <c r="G206" s="32">
        <v>227.38</v>
      </c>
      <c r="H206" s="32">
        <f t="shared" ref="H206:H221" si="27">G206*1.2248</f>
        <v>278.495024</v>
      </c>
      <c r="I206" s="32">
        <f t="shared" ref="I206:I221" si="28">H206*F206</f>
        <v>1949.4651679999999</v>
      </c>
      <c r="J206" s="2"/>
      <c r="K206" s="1"/>
      <c r="L206" s="1"/>
      <c r="N206" s="6"/>
    </row>
    <row r="207" spans="1:14" x14ac:dyDescent="0.25">
      <c r="A207" s="27"/>
      <c r="B207" s="27"/>
      <c r="C207" s="28" t="s">
        <v>150</v>
      </c>
      <c r="D207" s="29" t="s">
        <v>19</v>
      </c>
      <c r="E207" s="30" t="s">
        <v>27</v>
      </c>
      <c r="F207" s="31">
        <v>5</v>
      </c>
      <c r="G207" s="32">
        <v>227.38</v>
      </c>
      <c r="H207" s="32">
        <f t="shared" si="27"/>
        <v>278.495024</v>
      </c>
      <c r="I207" s="32">
        <f t="shared" si="28"/>
        <v>1392.4751200000001</v>
      </c>
      <c r="J207" s="2"/>
      <c r="K207" s="1"/>
      <c r="L207" s="1"/>
      <c r="N207" s="6"/>
    </row>
    <row r="208" spans="1:14" x14ac:dyDescent="0.25">
      <c r="A208" s="27"/>
      <c r="B208" s="27"/>
      <c r="C208" s="28" t="s">
        <v>151</v>
      </c>
      <c r="D208" s="29" t="s">
        <v>29</v>
      </c>
      <c r="E208" s="30" t="s">
        <v>28</v>
      </c>
      <c r="F208" s="31">
        <v>8</v>
      </c>
      <c r="G208" s="32">
        <v>227.38</v>
      </c>
      <c r="H208" s="32">
        <f t="shared" si="27"/>
        <v>278.495024</v>
      </c>
      <c r="I208" s="32">
        <f t="shared" si="28"/>
        <v>2227.960192</v>
      </c>
      <c r="J208" s="2"/>
      <c r="K208" s="1"/>
      <c r="L208" s="1"/>
      <c r="N208" s="6"/>
    </row>
    <row r="209" spans="1:14" x14ac:dyDescent="0.25">
      <c r="A209" s="27" t="s">
        <v>166</v>
      </c>
      <c r="B209" s="27">
        <v>40137</v>
      </c>
      <c r="C209" s="28" t="s">
        <v>152</v>
      </c>
      <c r="D209" s="28" t="s">
        <v>225</v>
      </c>
      <c r="E209" s="30"/>
      <c r="F209" s="31"/>
      <c r="G209" s="32"/>
      <c r="H209" s="32"/>
      <c r="I209" s="32"/>
      <c r="J209" s="2"/>
      <c r="K209" s="1"/>
      <c r="L209" s="1"/>
      <c r="N209" s="6"/>
    </row>
    <row r="210" spans="1:14" x14ac:dyDescent="0.25">
      <c r="A210" s="27"/>
      <c r="B210" s="27"/>
      <c r="C210" s="28" t="s">
        <v>153</v>
      </c>
      <c r="D210" s="29" t="s">
        <v>17</v>
      </c>
      <c r="E210" s="30" t="s">
        <v>27</v>
      </c>
      <c r="F210" s="31">
        <v>7</v>
      </c>
      <c r="G210" s="32">
        <v>35.71</v>
      </c>
      <c r="H210" s="32">
        <f t="shared" si="27"/>
        <v>43.737608000000002</v>
      </c>
      <c r="I210" s="32">
        <f t="shared" si="28"/>
        <v>306.16325599999999</v>
      </c>
      <c r="J210" s="2"/>
      <c r="K210" s="1"/>
      <c r="L210" s="1"/>
      <c r="N210" s="6"/>
    </row>
    <row r="211" spans="1:14" x14ac:dyDescent="0.25">
      <c r="A211" s="27"/>
      <c r="B211" s="27"/>
      <c r="C211" s="28" t="s">
        <v>154</v>
      </c>
      <c r="D211" s="29" t="s">
        <v>19</v>
      </c>
      <c r="E211" s="30" t="s">
        <v>27</v>
      </c>
      <c r="F211" s="31">
        <v>5</v>
      </c>
      <c r="G211" s="32">
        <v>35.71</v>
      </c>
      <c r="H211" s="32">
        <f t="shared" si="27"/>
        <v>43.737608000000002</v>
      </c>
      <c r="I211" s="32">
        <f t="shared" si="28"/>
        <v>218.68804</v>
      </c>
      <c r="J211" s="2"/>
      <c r="K211" s="1"/>
      <c r="L211" s="1"/>
      <c r="N211" s="6"/>
    </row>
    <row r="212" spans="1:14" ht="60" x14ac:dyDescent="0.25">
      <c r="A212" s="27" t="s">
        <v>13</v>
      </c>
      <c r="B212" s="27">
        <v>93145</v>
      </c>
      <c r="C212" s="28" t="s">
        <v>218</v>
      </c>
      <c r="D212" s="62" t="s">
        <v>271</v>
      </c>
      <c r="E212" s="30"/>
      <c r="F212" s="31"/>
      <c r="G212" s="32"/>
      <c r="H212" s="32"/>
      <c r="I212" s="32"/>
      <c r="J212" s="2"/>
      <c r="K212" s="1"/>
      <c r="L212" s="1"/>
      <c r="N212" s="6"/>
    </row>
    <row r="213" spans="1:14" x14ac:dyDescent="0.25">
      <c r="A213" s="27"/>
      <c r="B213" s="27"/>
      <c r="C213" s="28" t="s">
        <v>219</v>
      </c>
      <c r="D213" s="29" t="s">
        <v>17</v>
      </c>
      <c r="E213" s="30" t="s">
        <v>28</v>
      </c>
      <c r="F213" s="31">
        <v>3</v>
      </c>
      <c r="G213" s="32">
        <v>223.2</v>
      </c>
      <c r="H213" s="32">
        <f t="shared" si="27"/>
        <v>273.37536</v>
      </c>
      <c r="I213" s="32">
        <f t="shared" si="28"/>
        <v>820.12608</v>
      </c>
      <c r="J213" s="2"/>
      <c r="K213" s="1"/>
      <c r="L213" s="1"/>
      <c r="N213" s="6"/>
    </row>
    <row r="214" spans="1:14" x14ac:dyDescent="0.25">
      <c r="A214" s="27"/>
      <c r="B214" s="27"/>
      <c r="C214" s="28" t="s">
        <v>220</v>
      </c>
      <c r="D214" s="29" t="s">
        <v>19</v>
      </c>
      <c r="E214" s="30" t="s">
        <v>27</v>
      </c>
      <c r="F214" s="31">
        <v>2</v>
      </c>
      <c r="G214" s="32">
        <v>223.2</v>
      </c>
      <c r="H214" s="32">
        <f t="shared" si="27"/>
        <v>273.37536</v>
      </c>
      <c r="I214" s="32">
        <f t="shared" si="28"/>
        <v>546.75072</v>
      </c>
      <c r="J214" s="2"/>
      <c r="K214" s="1"/>
      <c r="L214" s="1"/>
      <c r="N214" s="6"/>
    </row>
    <row r="215" spans="1:14" x14ac:dyDescent="0.25">
      <c r="A215" s="27"/>
      <c r="B215" s="27"/>
      <c r="C215" s="28" t="s">
        <v>221</v>
      </c>
      <c r="D215" s="29" t="s">
        <v>29</v>
      </c>
      <c r="E215" s="30" t="s">
        <v>27</v>
      </c>
      <c r="F215" s="31">
        <v>2</v>
      </c>
      <c r="G215" s="32">
        <v>223.2</v>
      </c>
      <c r="H215" s="32">
        <f t="shared" si="27"/>
        <v>273.37536</v>
      </c>
      <c r="I215" s="32">
        <f t="shared" si="28"/>
        <v>546.75072</v>
      </c>
      <c r="J215" s="2"/>
      <c r="K215" s="1"/>
      <c r="L215" s="1"/>
      <c r="N215" s="6"/>
    </row>
    <row r="216" spans="1:14" x14ac:dyDescent="0.25">
      <c r="A216" s="35"/>
      <c r="B216" s="35"/>
      <c r="C216" s="36"/>
      <c r="D216" s="37" t="s">
        <v>278</v>
      </c>
      <c r="E216" s="38"/>
      <c r="F216" s="39"/>
      <c r="G216" s="46"/>
      <c r="H216" s="46"/>
      <c r="I216" s="46">
        <f>SUM(I205:I215)</f>
        <v>8008.3792960000001</v>
      </c>
      <c r="J216" s="2"/>
      <c r="K216" s="1"/>
      <c r="L216" s="1"/>
      <c r="N216" s="6"/>
    </row>
    <row r="217" spans="1:14" x14ac:dyDescent="0.25">
      <c r="A217" s="17"/>
      <c r="B217" s="17"/>
      <c r="C217" s="17" t="s">
        <v>270</v>
      </c>
      <c r="D217" s="17" t="s">
        <v>273</v>
      </c>
      <c r="E217" s="17"/>
      <c r="F217" s="17"/>
      <c r="G217" s="74"/>
      <c r="H217" s="74"/>
      <c r="I217" s="74"/>
      <c r="J217" s="2"/>
      <c r="K217" s="1"/>
      <c r="L217" s="1"/>
    </row>
    <row r="218" spans="1:14" x14ac:dyDescent="0.25">
      <c r="A218" s="58" t="s">
        <v>13</v>
      </c>
      <c r="B218" s="58">
        <v>99802</v>
      </c>
      <c r="C218" s="58" t="s">
        <v>272</v>
      </c>
      <c r="D218" s="58" t="s">
        <v>269</v>
      </c>
      <c r="E218" s="58"/>
      <c r="F218" s="58"/>
      <c r="G218" s="75"/>
      <c r="H218" s="75"/>
      <c r="I218" s="75"/>
      <c r="J218" s="2"/>
      <c r="K218" s="1"/>
      <c r="L218" s="1"/>
    </row>
    <row r="219" spans="1:14" x14ac:dyDescent="0.25">
      <c r="A219" s="58"/>
      <c r="B219" s="58"/>
      <c r="C219" s="58" t="s">
        <v>274</v>
      </c>
      <c r="D219" s="58" t="s">
        <v>17</v>
      </c>
      <c r="E219" s="58" t="s">
        <v>12</v>
      </c>
      <c r="F219" s="58">
        <v>57.37</v>
      </c>
      <c r="G219" s="32">
        <v>0.45</v>
      </c>
      <c r="H219" s="32">
        <f t="shared" si="27"/>
        <v>0.55116000000000009</v>
      </c>
      <c r="I219" s="32">
        <f t="shared" si="28"/>
        <v>31.620049200000004</v>
      </c>
      <c r="J219" s="2"/>
      <c r="K219" s="1"/>
      <c r="L219" s="1"/>
    </row>
    <row r="220" spans="1:14" x14ac:dyDescent="0.25">
      <c r="A220" s="58"/>
      <c r="B220" s="58"/>
      <c r="C220" s="58" t="s">
        <v>275</v>
      </c>
      <c r="D220" s="58" t="s">
        <v>19</v>
      </c>
      <c r="E220" s="58" t="s">
        <v>12</v>
      </c>
      <c r="F220" s="58">
        <v>32.89</v>
      </c>
      <c r="G220" s="32">
        <v>0.45</v>
      </c>
      <c r="H220" s="32">
        <f t="shared" si="27"/>
        <v>0.55116000000000009</v>
      </c>
      <c r="I220" s="32">
        <f t="shared" si="28"/>
        <v>18.127652400000002</v>
      </c>
      <c r="J220" s="2"/>
      <c r="K220" s="1"/>
      <c r="L220" s="1"/>
    </row>
    <row r="221" spans="1:14" x14ac:dyDescent="0.25">
      <c r="A221" s="58"/>
      <c r="B221" s="58"/>
      <c r="C221" s="58" t="s">
        <v>276</v>
      </c>
      <c r="D221" s="58" t="s">
        <v>29</v>
      </c>
      <c r="E221" s="58" t="s">
        <v>12</v>
      </c>
      <c r="F221" s="58">
        <v>68.739999999999995</v>
      </c>
      <c r="G221" s="60">
        <v>0.45</v>
      </c>
      <c r="H221" s="32">
        <f t="shared" si="27"/>
        <v>0.55116000000000009</v>
      </c>
      <c r="I221" s="32">
        <f t="shared" si="28"/>
        <v>37.886738400000006</v>
      </c>
      <c r="J221" s="2"/>
      <c r="K221" s="1"/>
      <c r="L221" s="1"/>
    </row>
    <row r="222" spans="1:14" x14ac:dyDescent="0.25">
      <c r="A222" s="51"/>
      <c r="B222" s="51"/>
      <c r="C222" s="51"/>
      <c r="D222" s="51" t="s">
        <v>277</v>
      </c>
      <c r="E222" s="51"/>
      <c r="F222" s="51"/>
      <c r="G222" s="53"/>
      <c r="H222" s="46"/>
      <c r="I222" s="46">
        <f>SUM(I219:I221)</f>
        <v>87.634440000000012</v>
      </c>
      <c r="J222" s="2"/>
      <c r="K222" s="1"/>
      <c r="L222" s="1"/>
    </row>
    <row r="223" spans="1:14" x14ac:dyDescent="0.25">
      <c r="A223" s="84"/>
      <c r="B223" s="84"/>
      <c r="C223" s="84"/>
      <c r="D223" s="84"/>
      <c r="E223" s="84"/>
      <c r="F223" s="84"/>
      <c r="G223" s="84"/>
      <c r="H223" s="84"/>
      <c r="I223" s="84"/>
      <c r="J223" s="2"/>
      <c r="K223" s="1"/>
      <c r="L223" s="1"/>
    </row>
    <row r="224" spans="1:14" x14ac:dyDescent="0.25">
      <c r="A224" s="83" t="s">
        <v>306</v>
      </c>
      <c r="B224" s="83"/>
      <c r="C224" s="83"/>
      <c r="D224" s="83"/>
      <c r="E224" s="83"/>
      <c r="F224" s="83"/>
      <c r="G224" s="83"/>
      <c r="H224" s="85">
        <f>SUM(I37,I42,I55,I64,I84,I89,I108,I114,I120,I128,I148,I164,I185,I203,I216,I222)</f>
        <v>164200.22527919998</v>
      </c>
      <c r="I224" s="85"/>
      <c r="J224" s="2"/>
      <c r="K224" s="1"/>
      <c r="L224" s="1"/>
    </row>
    <row r="225" spans="1:12" x14ac:dyDescent="0.25">
      <c r="A225" s="76"/>
      <c r="B225" s="76"/>
      <c r="C225" s="76"/>
      <c r="D225" s="76"/>
      <c r="E225" s="76"/>
      <c r="F225" s="76"/>
      <c r="G225" s="76"/>
      <c r="H225" s="76"/>
      <c r="I225" s="76"/>
      <c r="J225" s="2"/>
      <c r="K225" s="1"/>
      <c r="L225" s="1"/>
    </row>
    <row r="226" spans="1:12" ht="45" customHeight="1" x14ac:dyDescent="0.25">
      <c r="A226" s="77" t="s">
        <v>309</v>
      </c>
      <c r="B226" s="77"/>
      <c r="C226" s="77"/>
      <c r="D226" s="77"/>
      <c r="E226" s="77"/>
      <c r="F226" s="77"/>
      <c r="G226" s="77"/>
      <c r="H226" s="77"/>
      <c r="I226" s="77"/>
      <c r="J226" s="2"/>
      <c r="K226" s="1"/>
      <c r="L226" s="1"/>
    </row>
    <row r="227" spans="1:12" x14ac:dyDescent="0.25">
      <c r="A227" s="78"/>
      <c r="B227" s="78"/>
      <c r="C227" s="78"/>
      <c r="D227" s="78"/>
      <c r="E227" s="78"/>
      <c r="F227" s="78"/>
      <c r="G227" s="78"/>
      <c r="H227" s="78"/>
      <c r="I227" s="79"/>
      <c r="J227" s="2"/>
      <c r="K227" s="1"/>
      <c r="L227" s="1"/>
    </row>
    <row r="228" spans="1:12" ht="30.75" customHeight="1" x14ac:dyDescent="0.25">
      <c r="A228" s="80" t="s">
        <v>307</v>
      </c>
      <c r="B228" s="81"/>
      <c r="C228" s="81"/>
      <c r="D228" s="81"/>
      <c r="E228" s="81"/>
      <c r="F228" s="81"/>
      <c r="G228" s="81"/>
      <c r="H228" s="81"/>
      <c r="I228" s="82"/>
      <c r="J228" s="2"/>
      <c r="K228" s="1"/>
      <c r="L228" s="1"/>
    </row>
    <row r="229" spans="1:12" x14ac:dyDescent="0.25">
      <c r="A229" s="78"/>
      <c r="B229" s="78"/>
      <c r="C229" s="78"/>
      <c r="D229" s="78"/>
      <c r="E229" s="78"/>
      <c r="F229" s="78"/>
      <c r="G229" s="78"/>
      <c r="H229" s="78"/>
      <c r="I229" s="78"/>
      <c r="J229" s="2"/>
      <c r="K229" s="1"/>
      <c r="L229" s="1"/>
    </row>
    <row r="230" spans="1:12" x14ac:dyDescent="0.25">
      <c r="A230" s="65"/>
      <c r="B230" s="65"/>
      <c r="C230" s="65"/>
      <c r="D230" s="65"/>
      <c r="E230" s="65"/>
      <c r="F230" s="65"/>
      <c r="G230" s="65"/>
      <c r="H230" s="65"/>
      <c r="I230" s="65"/>
      <c r="J230" s="1"/>
      <c r="K230" s="1"/>
      <c r="L230" s="1"/>
    </row>
    <row r="231" spans="1:12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</row>
    <row r="232" spans="1:12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</row>
    <row r="233" spans="1:12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</row>
  </sheetData>
  <mergeCells count="12">
    <mergeCell ref="A226:I226"/>
    <mergeCell ref="A228:I228"/>
    <mergeCell ref="A1:I1"/>
    <mergeCell ref="A6:I6"/>
    <mergeCell ref="H224:I224"/>
    <mergeCell ref="A224:G224"/>
    <mergeCell ref="A3:B3"/>
    <mergeCell ref="A4:B4"/>
    <mergeCell ref="C3:D3"/>
    <mergeCell ref="C4:D4"/>
    <mergeCell ref="G4:H4"/>
    <mergeCell ref="G3:H3"/>
  </mergeCells>
  <pageMargins left="0.23622047244094491" right="0.23622047244094491" top="0.15748031496062992" bottom="0.15748031496062992" header="0.31496062992125984" footer="0.31496062992125984"/>
  <pageSetup paperSize="9" scale="8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Plan1</vt:lpstr>
      <vt:lpstr>Plan2</vt:lpstr>
      <vt:lpstr>Plan3</vt:lpstr>
      <vt:lpstr>Plan1!Area_de_impressao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2022-03-08T14:31:07Z</cp:lastPrinted>
  <dcterms:created xsi:type="dcterms:W3CDTF">2022-02-24T11:07:47Z</dcterms:created>
  <dcterms:modified xsi:type="dcterms:W3CDTF">2022-03-08T14:31:29Z</dcterms:modified>
</cp:coreProperties>
</file>